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7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9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20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21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Evaporation_rate_new\"/>
    </mc:Choice>
  </mc:AlternateContent>
  <xr:revisionPtr revIDLastSave="0" documentId="13_ncr:1_{0A42A576-63D7-47BD-8F3E-2E74CF4F947B}" xr6:coauthVersionLast="47" xr6:coauthVersionMax="47" xr10:uidLastSave="{00000000-0000-0000-0000-000000000000}"/>
  <bookViews>
    <workbookView xWindow="-120" yWindow="-120" windowWidth="20730" windowHeight="11160" firstSheet="1" activeTab="8" xr2:uid="{62889464-8ED4-4DDA-B3EB-FFF2DBF9ECE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6" l="1"/>
  <c r="W3" i="6"/>
  <c r="W4" i="6"/>
  <c r="W5" i="6"/>
  <c r="W6" i="6"/>
  <c r="W7" i="6"/>
  <c r="W1" i="6"/>
  <c r="T2" i="4"/>
  <c r="T3" i="4"/>
  <c r="T4" i="4"/>
  <c r="T5" i="4"/>
  <c r="T6" i="4"/>
  <c r="T1" i="4"/>
  <c r="AB2" i="15"/>
  <c r="AC2" i="15"/>
  <c r="AB3" i="15"/>
  <c r="AC3" i="15"/>
  <c r="AB4" i="15"/>
  <c r="AC4" i="15"/>
  <c r="AB5" i="15"/>
  <c r="AC5" i="15"/>
  <c r="AB6" i="15"/>
  <c r="AC6" i="15"/>
  <c r="AB7" i="15"/>
  <c r="AC7" i="15"/>
  <c r="AB8" i="15"/>
  <c r="AC8" i="15"/>
  <c r="AB9" i="15"/>
  <c r="AC9" i="15"/>
  <c r="AB10" i="15"/>
  <c r="AC10" i="15"/>
  <c r="AB11" i="15"/>
  <c r="AC11" i="15"/>
  <c r="AB12" i="15"/>
  <c r="AC12" i="15"/>
  <c r="AB13" i="15"/>
  <c r="AC13" i="15" s="1"/>
  <c r="AB14" i="15"/>
  <c r="AC14" i="15" s="1"/>
  <c r="AB15" i="15"/>
  <c r="AC15" i="15" s="1"/>
  <c r="AB16" i="15"/>
  <c r="AC16" i="15" s="1"/>
  <c r="AB17" i="15"/>
  <c r="AC17" i="15" s="1"/>
  <c r="AB18" i="15"/>
  <c r="AC18" i="15"/>
  <c r="AB19" i="15"/>
  <c r="AC19" i="15"/>
  <c r="AB20" i="15"/>
  <c r="AC20" i="15"/>
  <c r="AB1" i="15"/>
  <c r="AC1" i="15" s="1"/>
  <c r="AH2" i="14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9" i="14"/>
  <c r="AH20" i="14"/>
  <c r="AH1" i="14"/>
  <c r="AG2" i="14"/>
  <c r="AG3" i="1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H15" i="14" s="1"/>
  <c r="AG16" i="14"/>
  <c r="AH16" i="14" s="1"/>
  <c r="AG17" i="14"/>
  <c r="AH17" i="14" s="1"/>
  <c r="AG18" i="14"/>
  <c r="AH18" i="14" s="1"/>
  <c r="AG19" i="14"/>
  <c r="AG20" i="14"/>
  <c r="AG1" i="14"/>
  <c r="K2" i="21" l="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1" i="2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" i="1"/>
  <c r="Q2" i="18" l="1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1" i="18"/>
  <c r="Q2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1" i="16"/>
  <c r="Q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1" i="12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" i="10"/>
  <c r="AJ2" i="6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1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1" i="6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" i="9"/>
  <c r="L2" i="15" l="1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" i="15"/>
  <c r="R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1" i="14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1" i="13"/>
  <c r="M18" i="9" l="1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" i="9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1" i="8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1" i="7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1" i="15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1" i="13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1" i="9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1" i="8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1" i="7"/>
  <c r="P2" i="14" l="1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1" i="14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1" i="13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" i="8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1" i="7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1" i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1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" i="2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1" i="3"/>
  <c r="K2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1" i="7"/>
</calcChain>
</file>

<file path=xl/sharedStrings.xml><?xml version="1.0" encoding="utf-8"?>
<sst xmlns="http://schemas.openxmlformats.org/spreadsheetml/2006/main" count="1" uniqueCount="1">
  <si>
    <t xml:space="preserve">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</si>
</sst>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4P40C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13.21</c:v>
                </c:pt>
                <c:pt idx="2">
                  <c:v>33.470000000000006</c:v>
                </c:pt>
                <c:pt idx="3">
                  <c:v>53.730000000000004</c:v>
                </c:pt>
                <c:pt idx="4">
                  <c:v>73.100000000000009</c:v>
                </c:pt>
                <c:pt idx="5">
                  <c:v>93.36</c:v>
                </c:pt>
                <c:pt idx="6">
                  <c:v>143.57</c:v>
                </c:pt>
                <c:pt idx="7">
                  <c:v>193.78</c:v>
                </c:pt>
                <c:pt idx="8">
                  <c:v>243.1</c:v>
                </c:pt>
                <c:pt idx="9">
                  <c:v>293.31</c:v>
                </c:pt>
                <c:pt idx="10">
                  <c:v>343.51</c:v>
                </c:pt>
                <c:pt idx="11">
                  <c:v>393.71999999999997</c:v>
                </c:pt>
                <c:pt idx="12">
                  <c:v>443.05</c:v>
                </c:pt>
                <c:pt idx="13">
                  <c:v>493.25</c:v>
                </c:pt>
                <c:pt idx="14">
                  <c:v>533.7700000000001</c:v>
                </c:pt>
                <c:pt idx="15">
                  <c:v>573.41000000000008</c:v>
                </c:pt>
                <c:pt idx="16">
                  <c:v>593.67000000000007</c:v>
                </c:pt>
                <c:pt idx="17">
                  <c:v>613.04000000000008</c:v>
                </c:pt>
                <c:pt idx="18">
                  <c:v>620.09</c:v>
                </c:pt>
              </c:numCache>
            </c:numRef>
          </c:xVal>
          <c:yVal>
            <c:numRef>
              <c:f>Sheet1!$E$1:$E$19</c:f>
              <c:numCache>
                <c:formatCode>General</c:formatCode>
                <c:ptCount val="19"/>
                <c:pt idx="0">
                  <c:v>2.1600822817272498E-2</c:v>
                </c:pt>
                <c:pt idx="1">
                  <c:v>2.1467699981053599E-2</c:v>
                </c:pt>
                <c:pt idx="2">
                  <c:v>2.1195207335218399E-2</c:v>
                </c:pt>
                <c:pt idx="3">
                  <c:v>2.0855003062342399E-2</c:v>
                </c:pt>
                <c:pt idx="4">
                  <c:v>2.0480719432843301E-2</c:v>
                </c:pt>
                <c:pt idx="5">
                  <c:v>2.00513646246007E-2</c:v>
                </c:pt>
                <c:pt idx="6">
                  <c:v>1.8894970350634002E-2</c:v>
                </c:pt>
                <c:pt idx="7">
                  <c:v>1.7715591967465701E-2</c:v>
                </c:pt>
                <c:pt idx="8">
                  <c:v>1.6615831609170399E-2</c:v>
                </c:pt>
                <c:pt idx="9">
                  <c:v>1.55785768252538E-2</c:v>
                </c:pt>
                <c:pt idx="10">
                  <c:v>1.45868786696808E-2</c:v>
                </c:pt>
                <c:pt idx="11">
                  <c:v>1.3541540819437699E-2</c:v>
                </c:pt>
                <c:pt idx="12">
                  <c:v>1.23078783115618E-2</c:v>
                </c:pt>
                <c:pt idx="13">
                  <c:v>1.0624924720243499E-2</c:v>
                </c:pt>
                <c:pt idx="14">
                  <c:v>8.7631821587050105E-3</c:v>
                </c:pt>
                <c:pt idx="15">
                  <c:v>6.3250924064875104E-3</c:v>
                </c:pt>
                <c:pt idx="16">
                  <c:v>4.78260431066706E-3</c:v>
                </c:pt>
                <c:pt idx="17">
                  <c:v>3.0871141201998099E-3</c:v>
                </c:pt>
                <c:pt idx="18">
                  <c:v>2.4113913671270902E-3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A-42B9-BDA7-01804614B9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13.21</c:v>
                </c:pt>
                <c:pt idx="2">
                  <c:v>33.470000000000006</c:v>
                </c:pt>
                <c:pt idx="3">
                  <c:v>53.730000000000004</c:v>
                </c:pt>
                <c:pt idx="4">
                  <c:v>73.100000000000009</c:v>
                </c:pt>
                <c:pt idx="5">
                  <c:v>93.36</c:v>
                </c:pt>
                <c:pt idx="6">
                  <c:v>143.57</c:v>
                </c:pt>
                <c:pt idx="7">
                  <c:v>193.78</c:v>
                </c:pt>
                <c:pt idx="8">
                  <c:v>243.1</c:v>
                </c:pt>
                <c:pt idx="9">
                  <c:v>293.31</c:v>
                </c:pt>
                <c:pt idx="10">
                  <c:v>343.51</c:v>
                </c:pt>
                <c:pt idx="11">
                  <c:v>393.71999999999997</c:v>
                </c:pt>
                <c:pt idx="12">
                  <c:v>443.05</c:v>
                </c:pt>
                <c:pt idx="13">
                  <c:v>493.25</c:v>
                </c:pt>
                <c:pt idx="14">
                  <c:v>533.7700000000001</c:v>
                </c:pt>
                <c:pt idx="15">
                  <c:v>573.41000000000008</c:v>
                </c:pt>
                <c:pt idx="16">
                  <c:v>593.67000000000007</c:v>
                </c:pt>
                <c:pt idx="17">
                  <c:v>613.04000000000008</c:v>
                </c:pt>
                <c:pt idx="18">
                  <c:v>620.09</c:v>
                </c:pt>
              </c:numCache>
            </c:numRef>
          </c:xVal>
          <c:yVal>
            <c:numRef>
              <c:f>Sheet1!$F$1:$F$19</c:f>
              <c:numCache>
                <c:formatCode>General</c:formatCode>
                <c:ptCount val="19"/>
                <c:pt idx="0">
                  <c:v>1.1501560105912601E-2</c:v>
                </c:pt>
                <c:pt idx="1">
                  <c:v>1.14127452483593E-2</c:v>
                </c:pt>
                <c:pt idx="2">
                  <c:v>1.12177128286233E-2</c:v>
                </c:pt>
                <c:pt idx="3">
                  <c:v>1.1077880007004499E-2</c:v>
                </c:pt>
                <c:pt idx="4">
                  <c:v>1.08802202663657E-2</c:v>
                </c:pt>
                <c:pt idx="5">
                  <c:v>1.0737779999893501E-2</c:v>
                </c:pt>
                <c:pt idx="6">
                  <c:v>1.0311911826409399E-2</c:v>
                </c:pt>
                <c:pt idx="7">
                  <c:v>9.7945585198429708E-3</c:v>
                </c:pt>
                <c:pt idx="8">
                  <c:v>9.2948476188605706E-3</c:v>
                </c:pt>
                <c:pt idx="9">
                  <c:v>8.7208931574710592E-3</c:v>
                </c:pt>
                <c:pt idx="10">
                  <c:v>8.0990443156242001E-3</c:v>
                </c:pt>
                <c:pt idx="11">
                  <c:v>7.3069902521793696E-3</c:v>
                </c:pt>
                <c:pt idx="12">
                  <c:v>6.4337536292912298E-3</c:v>
                </c:pt>
                <c:pt idx="13">
                  <c:v>5.4021790656928401E-3</c:v>
                </c:pt>
                <c:pt idx="14">
                  <c:v>4.4576083824124802E-3</c:v>
                </c:pt>
                <c:pt idx="15">
                  <c:v>3.2928729000023501E-3</c:v>
                </c:pt>
                <c:pt idx="16">
                  <c:v>2.5788317143194501E-3</c:v>
                </c:pt>
                <c:pt idx="17">
                  <c:v>1.7654810906409201E-3</c:v>
                </c:pt>
                <c:pt idx="18">
                  <c:v>4.5963961673246498E-4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DA-42B9-BDA7-01804614B9B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13.21</c:v>
                </c:pt>
                <c:pt idx="2">
                  <c:v>33.470000000000006</c:v>
                </c:pt>
                <c:pt idx="3">
                  <c:v>53.730000000000004</c:v>
                </c:pt>
                <c:pt idx="4">
                  <c:v>73.100000000000009</c:v>
                </c:pt>
                <c:pt idx="5">
                  <c:v>93.36</c:v>
                </c:pt>
                <c:pt idx="6">
                  <c:v>143.57</c:v>
                </c:pt>
                <c:pt idx="7">
                  <c:v>193.78</c:v>
                </c:pt>
                <c:pt idx="8">
                  <c:v>243.1</c:v>
                </c:pt>
                <c:pt idx="9">
                  <c:v>293.31</c:v>
                </c:pt>
                <c:pt idx="10">
                  <c:v>343.51</c:v>
                </c:pt>
                <c:pt idx="11">
                  <c:v>393.71999999999997</c:v>
                </c:pt>
                <c:pt idx="12">
                  <c:v>443.05</c:v>
                </c:pt>
                <c:pt idx="13">
                  <c:v>493.25</c:v>
                </c:pt>
                <c:pt idx="14">
                  <c:v>533.7700000000001</c:v>
                </c:pt>
                <c:pt idx="15">
                  <c:v>573.41000000000008</c:v>
                </c:pt>
                <c:pt idx="16">
                  <c:v>593.67000000000007</c:v>
                </c:pt>
                <c:pt idx="17">
                  <c:v>613.04000000000008</c:v>
                </c:pt>
                <c:pt idx="18">
                  <c:v>620.09</c:v>
                </c:pt>
              </c:numCache>
            </c:numRef>
          </c:xVal>
          <c:yVal>
            <c:numRef>
              <c:f>Sheet1!$G$1:$G$19</c:f>
              <c:numCache>
                <c:formatCode>General</c:formatCode>
                <c:ptCount val="19"/>
                <c:pt idx="0">
                  <c:v>1.0022781787214399E-2</c:v>
                </c:pt>
                <c:pt idx="1">
                  <c:v>9.9610127912088692E-3</c:v>
                </c:pt>
                <c:pt idx="2">
                  <c:v>9.8981618255469892E-3</c:v>
                </c:pt>
                <c:pt idx="3">
                  <c:v>9.6975764239892199E-3</c:v>
                </c:pt>
                <c:pt idx="4">
                  <c:v>9.5235345362721397E-3</c:v>
                </c:pt>
                <c:pt idx="5">
                  <c:v>9.2236277273163199E-3</c:v>
                </c:pt>
                <c:pt idx="6">
                  <c:v>8.4838416874346706E-3</c:v>
                </c:pt>
                <c:pt idx="7">
                  <c:v>7.8302916496198402E-3</c:v>
                </c:pt>
                <c:pt idx="8">
                  <c:v>7.2278867499891196E-3</c:v>
                </c:pt>
                <c:pt idx="9">
                  <c:v>6.7611023421601498E-3</c:v>
                </c:pt>
                <c:pt idx="10">
                  <c:v>6.4036397359898698E-3</c:v>
                </c:pt>
                <c:pt idx="11">
                  <c:v>6.1478595320247197E-3</c:v>
                </c:pt>
                <c:pt idx="12">
                  <c:v>5.7847028064340498E-3</c:v>
                </c:pt>
                <c:pt idx="13">
                  <c:v>5.1318386398776098E-3</c:v>
                </c:pt>
                <c:pt idx="14">
                  <c:v>4.2063274361784104E-3</c:v>
                </c:pt>
                <c:pt idx="15">
                  <c:v>2.9348428766101998E-3</c:v>
                </c:pt>
                <c:pt idx="16">
                  <c:v>2.1091285010041701E-3</c:v>
                </c:pt>
                <c:pt idx="17">
                  <c:v>1.2224971915991199E-3</c:v>
                </c:pt>
                <c:pt idx="18">
                  <c:v>1.3262652519199E-3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DA-42B9-BDA7-01804614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60752"/>
        <c:axId val="743564688"/>
      </c:scatterChart>
      <c:valAx>
        <c:axId val="7435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564688"/>
        <c:crosses val="autoZero"/>
        <c:crossBetween val="midCat"/>
      </c:valAx>
      <c:valAx>
        <c:axId val="7435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5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Sheet2!$A$1:$A$18</c:f>
              <c:numCache>
                <c:formatCode>General</c:formatCode>
                <c:ptCount val="18"/>
                <c:pt idx="0">
                  <c:v>0</c:v>
                </c:pt>
                <c:pt idx="1">
                  <c:v>3.5200000000000005</c:v>
                </c:pt>
                <c:pt idx="2">
                  <c:v>13.21</c:v>
                </c:pt>
                <c:pt idx="3">
                  <c:v>33.470000000000006</c:v>
                </c:pt>
                <c:pt idx="4">
                  <c:v>53.730000000000004</c:v>
                </c:pt>
                <c:pt idx="5">
                  <c:v>73.100000000000009</c:v>
                </c:pt>
                <c:pt idx="6">
                  <c:v>93.36</c:v>
                </c:pt>
                <c:pt idx="7">
                  <c:v>113.62</c:v>
                </c:pt>
                <c:pt idx="8">
                  <c:v>133</c:v>
                </c:pt>
                <c:pt idx="9">
                  <c:v>153.26</c:v>
                </c:pt>
                <c:pt idx="10">
                  <c:v>173.51999999999998</c:v>
                </c:pt>
                <c:pt idx="11">
                  <c:v>193.78</c:v>
                </c:pt>
                <c:pt idx="12">
                  <c:v>213.14999999999998</c:v>
                </c:pt>
                <c:pt idx="13">
                  <c:v>233.41</c:v>
                </c:pt>
                <c:pt idx="14">
                  <c:v>253.68</c:v>
                </c:pt>
                <c:pt idx="15">
                  <c:v>273.05</c:v>
                </c:pt>
                <c:pt idx="16">
                  <c:v>283.62</c:v>
                </c:pt>
                <c:pt idx="17">
                  <c:v>293.31</c:v>
                </c:pt>
              </c:numCache>
            </c:numRef>
          </c:xVal>
          <c:yVal>
            <c:numRef>
              <c:f>Sheet2!$C$1:$C$18</c:f>
              <c:numCache>
                <c:formatCode>General</c:formatCode>
                <c:ptCount val="18"/>
                <c:pt idx="0">
                  <c:v>0.57299999999999995</c:v>
                </c:pt>
                <c:pt idx="1">
                  <c:v>0.57299999999999995</c:v>
                </c:pt>
                <c:pt idx="2">
                  <c:v>0.57299999999999995</c:v>
                </c:pt>
                <c:pt idx="3">
                  <c:v>0.57299999999999995</c:v>
                </c:pt>
                <c:pt idx="4">
                  <c:v>0.57299999999999995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0.56699999999999995</c:v>
                </c:pt>
                <c:pt idx="10">
                  <c:v>0.56699999999999995</c:v>
                </c:pt>
                <c:pt idx="11">
                  <c:v>0.56699999999999995</c:v>
                </c:pt>
                <c:pt idx="12">
                  <c:v>0.52500000000000002</c:v>
                </c:pt>
                <c:pt idx="13">
                  <c:v>0.46799999999999997</c:v>
                </c:pt>
                <c:pt idx="14">
                  <c:v>0.38100000000000001</c:v>
                </c:pt>
                <c:pt idx="15">
                  <c:v>0.27599999999999997</c:v>
                </c:pt>
                <c:pt idx="16">
                  <c:v>0.21000000000000002</c:v>
                </c:pt>
                <c:pt idx="17">
                  <c:v>0.11399999999999999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6-47DC-9370-B2C923CB0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88232"/>
        <c:axId val="448882000"/>
      </c:scatterChart>
      <c:valAx>
        <c:axId val="44888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882000"/>
        <c:crosses val="autoZero"/>
        <c:crossBetween val="midCat"/>
      </c:valAx>
      <c:valAx>
        <c:axId val="4488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88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Sheet2!$A$1:$A$18</c:f>
              <c:numCache>
                <c:formatCode>General</c:formatCode>
                <c:ptCount val="18"/>
                <c:pt idx="0">
                  <c:v>0</c:v>
                </c:pt>
                <c:pt idx="1">
                  <c:v>3.5200000000000005</c:v>
                </c:pt>
                <c:pt idx="2">
                  <c:v>13.21</c:v>
                </c:pt>
                <c:pt idx="3">
                  <c:v>33.470000000000006</c:v>
                </c:pt>
                <c:pt idx="4">
                  <c:v>53.730000000000004</c:v>
                </c:pt>
                <c:pt idx="5">
                  <c:v>73.100000000000009</c:v>
                </c:pt>
                <c:pt idx="6">
                  <c:v>93.36</c:v>
                </c:pt>
                <c:pt idx="7">
                  <c:v>113.62</c:v>
                </c:pt>
                <c:pt idx="8">
                  <c:v>133</c:v>
                </c:pt>
                <c:pt idx="9">
                  <c:v>153.26</c:v>
                </c:pt>
                <c:pt idx="10">
                  <c:v>173.51999999999998</c:v>
                </c:pt>
                <c:pt idx="11">
                  <c:v>193.78</c:v>
                </c:pt>
                <c:pt idx="12">
                  <c:v>213.14999999999998</c:v>
                </c:pt>
                <c:pt idx="13">
                  <c:v>233.41</c:v>
                </c:pt>
                <c:pt idx="14">
                  <c:v>253.68</c:v>
                </c:pt>
                <c:pt idx="15">
                  <c:v>273.05</c:v>
                </c:pt>
                <c:pt idx="16">
                  <c:v>283.62</c:v>
                </c:pt>
                <c:pt idx="17">
                  <c:v>293.31</c:v>
                </c:pt>
              </c:numCache>
            </c:numRef>
          </c:xVal>
          <c:yVal>
            <c:numRef>
              <c:f>Sheet2!$F$1:$F$18</c:f>
              <c:numCache>
                <c:formatCode>General</c:formatCode>
                <c:ptCount val="18"/>
                <c:pt idx="0">
                  <c:v>2.1749481012789E-2</c:v>
                </c:pt>
                <c:pt idx="1">
                  <c:v>2.1581954960235201E-2</c:v>
                </c:pt>
                <c:pt idx="2">
                  <c:v>2.1257820962807299E-2</c:v>
                </c:pt>
                <c:pt idx="3">
                  <c:v>2.0702689456688499E-2</c:v>
                </c:pt>
                <c:pt idx="4">
                  <c:v>2.02157680046069E-2</c:v>
                </c:pt>
                <c:pt idx="5">
                  <c:v>1.95663053003509E-2</c:v>
                </c:pt>
                <c:pt idx="6">
                  <c:v>1.86206190540028E-2</c:v>
                </c:pt>
                <c:pt idx="7">
                  <c:v>1.7921033112556401E-2</c:v>
                </c:pt>
                <c:pt idx="8">
                  <c:v>1.72350656243399E-2</c:v>
                </c:pt>
                <c:pt idx="9">
                  <c:v>1.64588999047059E-2</c:v>
                </c:pt>
                <c:pt idx="10">
                  <c:v>1.54211736757679E-2</c:v>
                </c:pt>
                <c:pt idx="11">
                  <c:v>1.40844606351799E-2</c:v>
                </c:pt>
                <c:pt idx="12">
                  <c:v>1.24887177415639E-2</c:v>
                </c:pt>
                <c:pt idx="13">
                  <c:v>1.09150196181808E-2</c:v>
                </c:pt>
                <c:pt idx="14">
                  <c:v>8.3947928152818003E-3</c:v>
                </c:pt>
                <c:pt idx="15">
                  <c:v>5.8815794539314199E-3</c:v>
                </c:pt>
                <c:pt idx="16">
                  <c:v>4.28970318054626E-3</c:v>
                </c:pt>
                <c:pt idx="17">
                  <c:v>1.3344978246926499E-3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1-4C3B-8D51-F57BBB57B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487288"/>
        <c:axId val="739487616"/>
      </c:scatterChart>
      <c:valAx>
        <c:axId val="73948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487616"/>
        <c:crosses val="autoZero"/>
        <c:crossBetween val="midCat"/>
      </c:valAx>
      <c:valAx>
        <c:axId val="7394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48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4P80C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Sheet3!$A$1:$A$21</c:f>
              <c:numCache>
                <c:formatCode>General</c:formatCode>
                <c:ptCount val="21"/>
                <c:pt idx="0">
                  <c:v>0</c:v>
                </c:pt>
                <c:pt idx="1">
                  <c:v>7.93</c:v>
                </c:pt>
                <c:pt idx="2">
                  <c:v>15.850000000000001</c:v>
                </c:pt>
                <c:pt idx="3">
                  <c:v>23.78</c:v>
                </c:pt>
                <c:pt idx="4">
                  <c:v>31.71</c:v>
                </c:pt>
                <c:pt idx="5">
                  <c:v>39.64</c:v>
                </c:pt>
                <c:pt idx="6">
                  <c:v>47.56</c:v>
                </c:pt>
                <c:pt idx="7">
                  <c:v>55.49</c:v>
                </c:pt>
                <c:pt idx="8">
                  <c:v>64.300000000000011</c:v>
                </c:pt>
                <c:pt idx="9">
                  <c:v>72.22999999999999</c:v>
                </c:pt>
                <c:pt idx="10">
                  <c:v>80.150000000000006</c:v>
                </c:pt>
                <c:pt idx="11">
                  <c:v>88.080000000000013</c:v>
                </c:pt>
                <c:pt idx="12">
                  <c:v>96.009999999999991</c:v>
                </c:pt>
                <c:pt idx="13">
                  <c:v>103.94</c:v>
                </c:pt>
                <c:pt idx="14">
                  <c:v>111.86000000000001</c:v>
                </c:pt>
                <c:pt idx="15">
                  <c:v>119.79000000000002</c:v>
                </c:pt>
                <c:pt idx="16">
                  <c:v>127.72</c:v>
                </c:pt>
                <c:pt idx="17">
                  <c:v>135.65</c:v>
                </c:pt>
                <c:pt idx="18">
                  <c:v>143.57</c:v>
                </c:pt>
                <c:pt idx="19">
                  <c:v>151.5</c:v>
                </c:pt>
                <c:pt idx="20">
                  <c:v>156.78</c:v>
                </c:pt>
              </c:numCache>
            </c:numRef>
          </c:xVal>
          <c:yVal>
            <c:numRef>
              <c:f>Sheet3!$E$1:$E$21</c:f>
              <c:numCache>
                <c:formatCode>General</c:formatCode>
                <c:ptCount val="21"/>
                <c:pt idx="0">
                  <c:v>0.110252495875689</c:v>
                </c:pt>
                <c:pt idx="1">
                  <c:v>0.108462244438479</c:v>
                </c:pt>
                <c:pt idx="2">
                  <c:v>0.104111592205527</c:v>
                </c:pt>
                <c:pt idx="3">
                  <c:v>9.7978662911068604E-2</c:v>
                </c:pt>
                <c:pt idx="4">
                  <c:v>9.0757721697917404E-2</c:v>
                </c:pt>
                <c:pt idx="5">
                  <c:v>8.3039194445932205E-2</c:v>
                </c:pt>
                <c:pt idx="6">
                  <c:v>7.5323290450310804E-2</c:v>
                </c:pt>
                <c:pt idx="7">
                  <c:v>6.7981026036019299E-2</c:v>
                </c:pt>
                <c:pt idx="8">
                  <c:v>6.0624357938118698E-2</c:v>
                </c:pt>
                <c:pt idx="9">
                  <c:v>5.4926379320772899E-2</c:v>
                </c:pt>
                <c:pt idx="10">
                  <c:v>5.0195442032066502E-2</c:v>
                </c:pt>
                <c:pt idx="11">
                  <c:v>4.6400428887786303E-2</c:v>
                </c:pt>
                <c:pt idx="12">
                  <c:v>4.3429009886160899E-2</c:v>
                </c:pt>
                <c:pt idx="13">
                  <c:v>4.1062480234407103E-2</c:v>
                </c:pt>
                <c:pt idx="14">
                  <c:v>3.8984954331313403E-2</c:v>
                </c:pt>
                <c:pt idx="15">
                  <c:v>3.6773406227713197E-2</c:v>
                </c:pt>
                <c:pt idx="16">
                  <c:v>3.3912617708915099E-2</c:v>
                </c:pt>
                <c:pt idx="17">
                  <c:v>2.97848554653482E-2</c:v>
                </c:pt>
                <c:pt idx="18">
                  <c:v>2.3681887467487499E-2</c:v>
                </c:pt>
                <c:pt idx="19">
                  <c:v>1.47719132095947E-2</c:v>
                </c:pt>
                <c:pt idx="20">
                  <c:v>6.8384390909269604E-3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7-4D57-97D8-F68AD07D85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Sheet3!$A$1:$A$21</c:f>
              <c:numCache>
                <c:formatCode>General</c:formatCode>
                <c:ptCount val="21"/>
                <c:pt idx="0">
                  <c:v>0</c:v>
                </c:pt>
                <c:pt idx="1">
                  <c:v>7.93</c:v>
                </c:pt>
                <c:pt idx="2">
                  <c:v>15.850000000000001</c:v>
                </c:pt>
                <c:pt idx="3">
                  <c:v>23.78</c:v>
                </c:pt>
                <c:pt idx="4">
                  <c:v>31.71</c:v>
                </c:pt>
                <c:pt idx="5">
                  <c:v>39.64</c:v>
                </c:pt>
                <c:pt idx="6">
                  <c:v>47.56</c:v>
                </c:pt>
                <c:pt idx="7">
                  <c:v>55.49</c:v>
                </c:pt>
                <c:pt idx="8">
                  <c:v>64.300000000000011</c:v>
                </c:pt>
                <c:pt idx="9">
                  <c:v>72.22999999999999</c:v>
                </c:pt>
                <c:pt idx="10">
                  <c:v>80.150000000000006</c:v>
                </c:pt>
                <c:pt idx="11">
                  <c:v>88.080000000000013</c:v>
                </c:pt>
                <c:pt idx="12">
                  <c:v>96.009999999999991</c:v>
                </c:pt>
                <c:pt idx="13">
                  <c:v>103.94</c:v>
                </c:pt>
                <c:pt idx="14">
                  <c:v>111.86000000000001</c:v>
                </c:pt>
                <c:pt idx="15">
                  <c:v>119.79000000000002</c:v>
                </c:pt>
                <c:pt idx="16">
                  <c:v>127.72</c:v>
                </c:pt>
                <c:pt idx="17">
                  <c:v>135.65</c:v>
                </c:pt>
                <c:pt idx="18">
                  <c:v>143.57</c:v>
                </c:pt>
                <c:pt idx="19">
                  <c:v>151.5</c:v>
                </c:pt>
                <c:pt idx="20">
                  <c:v>156.78</c:v>
                </c:pt>
              </c:numCache>
            </c:numRef>
          </c:xVal>
          <c:yVal>
            <c:numRef>
              <c:f>Sheet3!$F$1:$F$21</c:f>
              <c:numCache>
                <c:formatCode>General</c:formatCode>
                <c:ptCount val="21"/>
                <c:pt idx="0">
                  <c:v>3.7429014142460498E-2</c:v>
                </c:pt>
                <c:pt idx="1">
                  <c:v>3.7154874475890803E-2</c:v>
                </c:pt>
                <c:pt idx="2">
                  <c:v>3.6528511090120001E-2</c:v>
                </c:pt>
                <c:pt idx="3">
                  <c:v>3.5899495781478302E-2</c:v>
                </c:pt>
                <c:pt idx="4">
                  <c:v>3.5004839974570302E-2</c:v>
                </c:pt>
                <c:pt idx="5">
                  <c:v>3.4244754959307497E-2</c:v>
                </c:pt>
                <c:pt idx="6">
                  <c:v>3.3692677336180601E-2</c:v>
                </c:pt>
                <c:pt idx="7">
                  <c:v>3.2975905201574403E-2</c:v>
                </c:pt>
                <c:pt idx="8">
                  <c:v>3.2264914902449801E-2</c:v>
                </c:pt>
                <c:pt idx="9">
                  <c:v>3.1735179880214202E-2</c:v>
                </c:pt>
                <c:pt idx="10">
                  <c:v>3.1076800660062399E-2</c:v>
                </c:pt>
                <c:pt idx="11">
                  <c:v>3.01427645151565E-2</c:v>
                </c:pt>
                <c:pt idx="12">
                  <c:v>2.8970308316342199E-2</c:v>
                </c:pt>
                <c:pt idx="13">
                  <c:v>2.77114256647687E-2</c:v>
                </c:pt>
                <c:pt idx="14">
                  <c:v>2.57171292822202E-2</c:v>
                </c:pt>
                <c:pt idx="15">
                  <c:v>2.34810182209572E-2</c:v>
                </c:pt>
                <c:pt idx="16">
                  <c:v>2.1169594799690501E-2</c:v>
                </c:pt>
                <c:pt idx="17">
                  <c:v>1.75938326734516E-2</c:v>
                </c:pt>
                <c:pt idx="18">
                  <c:v>1.4307091196692301E-2</c:v>
                </c:pt>
                <c:pt idx="19">
                  <c:v>9.3420573629478202E-3</c:v>
                </c:pt>
                <c:pt idx="20">
                  <c:v>2.4596353902091102E-3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7-4D57-97D8-F68AD07D85A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Sheet3!$A$1:$A$21</c:f>
              <c:numCache>
                <c:formatCode>General</c:formatCode>
                <c:ptCount val="21"/>
                <c:pt idx="0">
                  <c:v>0</c:v>
                </c:pt>
                <c:pt idx="1">
                  <c:v>7.93</c:v>
                </c:pt>
                <c:pt idx="2">
                  <c:v>15.850000000000001</c:v>
                </c:pt>
                <c:pt idx="3">
                  <c:v>23.78</c:v>
                </c:pt>
                <c:pt idx="4">
                  <c:v>31.71</c:v>
                </c:pt>
                <c:pt idx="5">
                  <c:v>39.64</c:v>
                </c:pt>
                <c:pt idx="6">
                  <c:v>47.56</c:v>
                </c:pt>
                <c:pt idx="7">
                  <c:v>55.49</c:v>
                </c:pt>
                <c:pt idx="8">
                  <c:v>64.300000000000011</c:v>
                </c:pt>
                <c:pt idx="9">
                  <c:v>72.22999999999999</c:v>
                </c:pt>
                <c:pt idx="10">
                  <c:v>80.150000000000006</c:v>
                </c:pt>
                <c:pt idx="11">
                  <c:v>88.080000000000013</c:v>
                </c:pt>
                <c:pt idx="12">
                  <c:v>96.009999999999991</c:v>
                </c:pt>
                <c:pt idx="13">
                  <c:v>103.94</c:v>
                </c:pt>
                <c:pt idx="14">
                  <c:v>111.86000000000001</c:v>
                </c:pt>
                <c:pt idx="15">
                  <c:v>119.79000000000002</c:v>
                </c:pt>
                <c:pt idx="16">
                  <c:v>127.72</c:v>
                </c:pt>
                <c:pt idx="17">
                  <c:v>135.65</c:v>
                </c:pt>
                <c:pt idx="18">
                  <c:v>143.57</c:v>
                </c:pt>
                <c:pt idx="19">
                  <c:v>151.5</c:v>
                </c:pt>
                <c:pt idx="20">
                  <c:v>156.78</c:v>
                </c:pt>
              </c:numCache>
            </c:numRef>
          </c:xVal>
          <c:yVal>
            <c:numRef>
              <c:f>Sheet3!$G$1:$G$21</c:f>
              <c:numCache>
                <c:formatCode>General</c:formatCode>
                <c:ptCount val="21"/>
                <c:pt idx="0">
                  <c:v>7.2876899773830398E-2</c:v>
                </c:pt>
                <c:pt idx="1">
                  <c:v>7.1313925718300003E-2</c:v>
                </c:pt>
                <c:pt idx="2">
                  <c:v>6.7672534933592599E-2</c:v>
                </c:pt>
                <c:pt idx="3">
                  <c:v>6.2118472285617503E-2</c:v>
                </c:pt>
                <c:pt idx="4">
                  <c:v>5.58159988442192E-2</c:v>
                </c:pt>
                <c:pt idx="5">
                  <c:v>4.8744007139762201E-2</c:v>
                </c:pt>
                <c:pt idx="6">
                  <c:v>4.1653779619021898E-2</c:v>
                </c:pt>
                <c:pt idx="7">
                  <c:v>3.4942247382513898E-2</c:v>
                </c:pt>
                <c:pt idx="8">
                  <c:v>2.83115751571014E-2</c:v>
                </c:pt>
                <c:pt idx="9">
                  <c:v>2.3124005694045401E-2</c:v>
                </c:pt>
                <c:pt idx="10">
                  <c:v>1.90742679721853E-2</c:v>
                </c:pt>
                <c:pt idx="11">
                  <c:v>1.6193749681837399E-2</c:v>
                </c:pt>
                <c:pt idx="12">
                  <c:v>1.43750022723193E-2</c:v>
                </c:pt>
                <c:pt idx="13">
                  <c:v>1.32631811157135E-2</c:v>
                </c:pt>
                <c:pt idx="14">
                  <c:v>1.3176914563983899E-2</c:v>
                </c:pt>
                <c:pt idx="15">
                  <c:v>1.3201652835749001E-2</c:v>
                </c:pt>
                <c:pt idx="16">
                  <c:v>1.26833190231342E-2</c:v>
                </c:pt>
                <c:pt idx="17">
                  <c:v>1.2122436174396701E-2</c:v>
                </c:pt>
                <c:pt idx="18">
                  <c:v>9.2832998872550993E-3</c:v>
                </c:pt>
                <c:pt idx="19">
                  <c:v>5.3326606686636899E-3</c:v>
                </c:pt>
                <c:pt idx="20">
                  <c:v>4.2808628709202802E-3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77-4D57-97D8-F68AD07D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37432"/>
        <c:axId val="316938744"/>
      </c:scatterChart>
      <c:valAx>
        <c:axId val="31693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38744"/>
        <c:crosses val="autoZero"/>
        <c:crossBetween val="midCat"/>
      </c:valAx>
      <c:valAx>
        <c:axId val="31693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3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Sheet3!$H$1:$H$20</c:f>
              <c:numCache>
                <c:formatCode>General</c:formatCode>
                <c:ptCount val="20"/>
                <c:pt idx="0">
                  <c:v>0.66100000000000003</c:v>
                </c:pt>
                <c:pt idx="1">
                  <c:v>0.65749999999999997</c:v>
                </c:pt>
                <c:pt idx="2">
                  <c:v>0.65</c:v>
                </c:pt>
                <c:pt idx="3">
                  <c:v>0.63400000000000001</c:v>
                </c:pt>
                <c:pt idx="4">
                  <c:v>0.61499999999999999</c:v>
                </c:pt>
                <c:pt idx="5">
                  <c:v>0.58699999999999997</c:v>
                </c:pt>
                <c:pt idx="6">
                  <c:v>0.55300000000000005</c:v>
                </c:pt>
                <c:pt idx="7">
                  <c:v>0.51400000000000001</c:v>
                </c:pt>
                <c:pt idx="8">
                  <c:v>0.46700000000000003</c:v>
                </c:pt>
                <c:pt idx="9">
                  <c:v>0.42099999999999999</c:v>
                </c:pt>
                <c:pt idx="10">
                  <c:v>0.38</c:v>
                </c:pt>
                <c:pt idx="11">
                  <c:v>0.34899999999999998</c:v>
                </c:pt>
                <c:pt idx="12">
                  <c:v>0.33100000000000002</c:v>
                </c:pt>
                <c:pt idx="13">
                  <c:v>0.32300000000000001</c:v>
                </c:pt>
                <c:pt idx="14">
                  <c:v>0.33800000000000002</c:v>
                </c:pt>
                <c:pt idx="15">
                  <c:v>0.35899999999999999</c:v>
                </c:pt>
                <c:pt idx="16">
                  <c:v>0.374</c:v>
                </c:pt>
                <c:pt idx="17">
                  <c:v>0.40699999999999997</c:v>
                </c:pt>
                <c:pt idx="18">
                  <c:v>0.39200000000000002</c:v>
                </c:pt>
                <c:pt idx="19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7-40CD-8F7F-9C3D3FAB8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67560"/>
        <c:axId val="562765920"/>
      </c:scatterChart>
      <c:valAx>
        <c:axId val="56276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65920"/>
        <c:crosses val="autoZero"/>
        <c:crossBetween val="midCat"/>
      </c:valAx>
      <c:valAx>
        <c:axId val="562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6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Sheet3!$B$1:$B$21</c:f>
              <c:numCache>
                <c:formatCode>General</c:formatCode>
                <c:ptCount val="21"/>
                <c:pt idx="0">
                  <c:v>4.0355974845792097</c:v>
                </c:pt>
                <c:pt idx="1">
                  <c:v>3.6980772608499102</c:v>
                </c:pt>
                <c:pt idx="2">
                  <c:v>3.3424727731694901</c:v>
                </c:pt>
                <c:pt idx="3">
                  <c:v>2.99155899748015</c:v>
                </c:pt>
                <c:pt idx="4">
                  <c:v>2.6671395167092098</c:v>
                </c:pt>
                <c:pt idx="5">
                  <c:v>2.35142185803124</c:v>
                </c:pt>
                <c:pt idx="6">
                  <c:v>2.0559007256913899</c:v>
                </c:pt>
                <c:pt idx="7">
                  <c:v>1.7911281010945701</c:v>
                </c:pt>
                <c:pt idx="8">
                  <c:v>1.54747504673979</c:v>
                </c:pt>
                <c:pt idx="9">
                  <c:v>1.37123083179383</c:v>
                </c:pt>
                <c:pt idx="10">
                  <c:v>1.20113916844933</c:v>
                </c:pt>
                <c:pt idx="11">
                  <c:v>1.03035908162347</c:v>
                </c:pt>
                <c:pt idx="12">
                  <c:v>0.85913638837500095</c:v>
                </c:pt>
                <c:pt idx="13">
                  <c:v>0.70034450601789699</c:v>
                </c:pt>
                <c:pt idx="14">
                  <c:v>0.55602274915774297</c:v>
                </c:pt>
                <c:pt idx="15">
                  <c:v>0.43041718761098602</c:v>
                </c:pt>
                <c:pt idx="16">
                  <c:v>0.30769085803212998</c:v>
                </c:pt>
                <c:pt idx="17">
                  <c:v>0.19018606278865499</c:v>
                </c:pt>
                <c:pt idx="18">
                  <c:v>0.105838578888963</c:v>
                </c:pt>
                <c:pt idx="19">
                  <c:v>3.5046319590459798E-2</c:v>
                </c:pt>
                <c:pt idx="20">
                  <c:v>7.5424613064445202E-3</c:v>
                </c:pt>
              </c:numCache>
            </c:numRef>
          </c:xVal>
          <c:yVal>
            <c:numRef>
              <c:f>Sheet3!$H$1:$H$21</c:f>
              <c:numCache>
                <c:formatCode>General</c:formatCode>
                <c:ptCount val="21"/>
                <c:pt idx="0">
                  <c:v>0.66100000000000003</c:v>
                </c:pt>
                <c:pt idx="1">
                  <c:v>0.65749999999999997</c:v>
                </c:pt>
                <c:pt idx="2">
                  <c:v>0.65</c:v>
                </c:pt>
                <c:pt idx="3">
                  <c:v>0.63400000000000001</c:v>
                </c:pt>
                <c:pt idx="4">
                  <c:v>0.61499999999999999</c:v>
                </c:pt>
                <c:pt idx="5">
                  <c:v>0.58699999999999997</c:v>
                </c:pt>
                <c:pt idx="6">
                  <c:v>0.55300000000000005</c:v>
                </c:pt>
                <c:pt idx="7">
                  <c:v>0.51400000000000001</c:v>
                </c:pt>
                <c:pt idx="8">
                  <c:v>0.46700000000000003</c:v>
                </c:pt>
                <c:pt idx="9">
                  <c:v>0.42099999999999999</c:v>
                </c:pt>
                <c:pt idx="10">
                  <c:v>0.38</c:v>
                </c:pt>
                <c:pt idx="11">
                  <c:v>0.34899999999999998</c:v>
                </c:pt>
                <c:pt idx="12">
                  <c:v>0.33100000000000002</c:v>
                </c:pt>
                <c:pt idx="13">
                  <c:v>0.32300000000000001</c:v>
                </c:pt>
                <c:pt idx="14">
                  <c:v>0.33800000000000002</c:v>
                </c:pt>
                <c:pt idx="15">
                  <c:v>0.35899999999999999</c:v>
                </c:pt>
                <c:pt idx="16">
                  <c:v>0.374</c:v>
                </c:pt>
                <c:pt idx="17">
                  <c:v>0.40699999999999997</c:v>
                </c:pt>
                <c:pt idx="18">
                  <c:v>0.39200000000000002</c:v>
                </c:pt>
                <c:pt idx="19">
                  <c:v>0.36099999999999999</c:v>
                </c:pt>
                <c:pt idx="20">
                  <c:v>0.626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7-45A4-B212-28042DEC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02376"/>
        <c:axId val="665711888"/>
      </c:scatterChart>
      <c:valAx>
        <c:axId val="66570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711888"/>
        <c:crosses val="autoZero"/>
        <c:crossBetween val="midCat"/>
      </c:valAx>
      <c:valAx>
        <c:axId val="6657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70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4P100C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Sheet4!$A$1:$A$14</c:f>
              <c:numCache>
                <c:formatCode>General</c:formatCode>
                <c:ptCount val="14"/>
                <c:pt idx="0">
                  <c:v>0</c:v>
                </c:pt>
                <c:pt idx="1">
                  <c:v>4.4100000000000019</c:v>
                </c:pt>
                <c:pt idx="2">
                  <c:v>9.69</c:v>
                </c:pt>
                <c:pt idx="3">
                  <c:v>14.979999999999999</c:v>
                </c:pt>
                <c:pt idx="4">
                  <c:v>19.379999999999995</c:v>
                </c:pt>
                <c:pt idx="5">
                  <c:v>24.67</c:v>
                </c:pt>
                <c:pt idx="6">
                  <c:v>29.949999999999996</c:v>
                </c:pt>
                <c:pt idx="7">
                  <c:v>34.36</c:v>
                </c:pt>
                <c:pt idx="8">
                  <c:v>39.64</c:v>
                </c:pt>
                <c:pt idx="9">
                  <c:v>44.93</c:v>
                </c:pt>
                <c:pt idx="10">
                  <c:v>49.330000000000005</c:v>
                </c:pt>
                <c:pt idx="11">
                  <c:v>54.62</c:v>
                </c:pt>
                <c:pt idx="12">
                  <c:v>59.9</c:v>
                </c:pt>
                <c:pt idx="13">
                  <c:v>64.300000000000011</c:v>
                </c:pt>
              </c:numCache>
            </c:numRef>
          </c:xVal>
          <c:yVal>
            <c:numRef>
              <c:f>Sheet4!$E$1:$E$14</c:f>
              <c:numCache>
                <c:formatCode>General</c:formatCode>
                <c:ptCount val="14"/>
                <c:pt idx="0">
                  <c:v>0.20254255070805799</c:v>
                </c:pt>
                <c:pt idx="1">
                  <c:v>0.20180316673200199</c:v>
                </c:pt>
                <c:pt idx="2">
                  <c:v>0.19826905173415499</c:v>
                </c:pt>
                <c:pt idx="3">
                  <c:v>0.19132778769630701</c:v>
                </c:pt>
                <c:pt idx="4">
                  <c:v>0.18278492723447301</c:v>
                </c:pt>
                <c:pt idx="5">
                  <c:v>0.169234619231624</c:v>
                </c:pt>
                <c:pt idx="6">
                  <c:v>0.15247954458308799</c:v>
                </c:pt>
                <c:pt idx="7">
                  <c:v>0.136481718245126</c:v>
                </c:pt>
                <c:pt idx="8">
                  <c:v>0.115753176022311</c:v>
                </c:pt>
                <c:pt idx="9">
                  <c:v>9.94520198918451E-2</c:v>
                </c:pt>
                <c:pt idx="10">
                  <c:v>7.7441576482179697E-2</c:v>
                </c:pt>
                <c:pt idx="11">
                  <c:v>5.94426553541723E-2</c:v>
                </c:pt>
                <c:pt idx="12">
                  <c:v>4.6176633667629197E-2</c:v>
                </c:pt>
                <c:pt idx="13">
                  <c:v>4.0464458253586598E-2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0-43F1-B43E-4DEFD675B3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Sheet4!$A$1:$A$14</c:f>
              <c:numCache>
                <c:formatCode>General</c:formatCode>
                <c:ptCount val="14"/>
                <c:pt idx="0">
                  <c:v>0</c:v>
                </c:pt>
                <c:pt idx="1">
                  <c:v>4.4100000000000019</c:v>
                </c:pt>
                <c:pt idx="2">
                  <c:v>9.69</c:v>
                </c:pt>
                <c:pt idx="3">
                  <c:v>14.979999999999999</c:v>
                </c:pt>
                <c:pt idx="4">
                  <c:v>19.379999999999995</c:v>
                </c:pt>
                <c:pt idx="5">
                  <c:v>24.67</c:v>
                </c:pt>
                <c:pt idx="6">
                  <c:v>29.949999999999996</c:v>
                </c:pt>
                <c:pt idx="7">
                  <c:v>34.36</c:v>
                </c:pt>
                <c:pt idx="8">
                  <c:v>39.64</c:v>
                </c:pt>
                <c:pt idx="9">
                  <c:v>44.93</c:v>
                </c:pt>
                <c:pt idx="10">
                  <c:v>49.330000000000005</c:v>
                </c:pt>
                <c:pt idx="11">
                  <c:v>54.62</c:v>
                </c:pt>
                <c:pt idx="12">
                  <c:v>59.9</c:v>
                </c:pt>
                <c:pt idx="13">
                  <c:v>64.300000000000011</c:v>
                </c:pt>
              </c:numCache>
            </c:numRef>
          </c:xVal>
          <c:yVal>
            <c:numRef>
              <c:f>Sheet4!$F$1:$F$14</c:f>
              <c:numCache>
                <c:formatCode>General</c:formatCode>
                <c:ptCount val="14"/>
                <c:pt idx="0">
                  <c:v>5.6153112012193203E-2</c:v>
                </c:pt>
                <c:pt idx="1">
                  <c:v>5.5100183589100502E-2</c:v>
                </c:pt>
                <c:pt idx="2">
                  <c:v>5.39843423442041E-2</c:v>
                </c:pt>
                <c:pt idx="3">
                  <c:v>5.29385576929726E-2</c:v>
                </c:pt>
                <c:pt idx="4">
                  <c:v>5.2125941555677201E-2</c:v>
                </c:pt>
                <c:pt idx="5">
                  <c:v>5.1205789678215798E-2</c:v>
                </c:pt>
                <c:pt idx="6">
                  <c:v>5.0236020076742202E-2</c:v>
                </c:pt>
                <c:pt idx="7">
                  <c:v>4.9329908726067899E-2</c:v>
                </c:pt>
                <c:pt idx="8">
                  <c:v>4.79451345248589E-2</c:v>
                </c:pt>
                <c:pt idx="9">
                  <c:v>4.5961476762658902E-2</c:v>
                </c:pt>
                <c:pt idx="10">
                  <c:v>4.25865793292724E-2</c:v>
                </c:pt>
                <c:pt idx="11">
                  <c:v>3.6966229759765101E-2</c:v>
                </c:pt>
                <c:pt idx="12">
                  <c:v>3.0742046563430301E-2</c:v>
                </c:pt>
                <c:pt idx="13">
                  <c:v>2.7059327422610999E-2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0-43F1-B43E-4DEFD675B32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Sheet4!$A$1:$A$14</c:f>
              <c:numCache>
                <c:formatCode>General</c:formatCode>
                <c:ptCount val="14"/>
                <c:pt idx="0">
                  <c:v>0</c:v>
                </c:pt>
                <c:pt idx="1">
                  <c:v>4.4100000000000019</c:v>
                </c:pt>
                <c:pt idx="2">
                  <c:v>9.69</c:v>
                </c:pt>
                <c:pt idx="3">
                  <c:v>14.979999999999999</c:v>
                </c:pt>
                <c:pt idx="4">
                  <c:v>19.379999999999995</c:v>
                </c:pt>
                <c:pt idx="5">
                  <c:v>24.67</c:v>
                </c:pt>
                <c:pt idx="6">
                  <c:v>29.949999999999996</c:v>
                </c:pt>
                <c:pt idx="7">
                  <c:v>34.36</c:v>
                </c:pt>
                <c:pt idx="8">
                  <c:v>39.64</c:v>
                </c:pt>
                <c:pt idx="9">
                  <c:v>44.93</c:v>
                </c:pt>
                <c:pt idx="10">
                  <c:v>49.330000000000005</c:v>
                </c:pt>
                <c:pt idx="11">
                  <c:v>54.62</c:v>
                </c:pt>
                <c:pt idx="12">
                  <c:v>59.9</c:v>
                </c:pt>
                <c:pt idx="13">
                  <c:v>64.300000000000011</c:v>
                </c:pt>
              </c:numCache>
            </c:numRef>
          </c:xVal>
          <c:yVal>
            <c:numRef>
              <c:f>Sheet4!$G$1:$G$14</c:f>
              <c:numCache>
                <c:formatCode>General</c:formatCode>
                <c:ptCount val="14"/>
                <c:pt idx="0">
                  <c:v>0.14633699288657201</c:v>
                </c:pt>
                <c:pt idx="1">
                  <c:v>0.14661000063079899</c:v>
                </c:pt>
                <c:pt idx="2">
                  <c:v>0.144220908231424</c:v>
                </c:pt>
                <c:pt idx="3">
                  <c:v>0.13832999050443001</c:v>
                </c:pt>
                <c:pt idx="4">
                  <c:v>0.13059983050903101</c:v>
                </c:pt>
                <c:pt idx="5">
                  <c:v>0.117956529604442</c:v>
                </c:pt>
                <c:pt idx="6">
                  <c:v>0.10216129487066899</c:v>
                </c:pt>
                <c:pt idx="7">
                  <c:v>8.7075336240390405E-2</c:v>
                </c:pt>
                <c:pt idx="8">
                  <c:v>6.77156079730519E-2</c:v>
                </c:pt>
                <c:pt idx="9">
                  <c:v>4.83972149925814E-2</c:v>
                </c:pt>
                <c:pt idx="10">
                  <c:v>3.4763523682850503E-2</c:v>
                </c:pt>
                <c:pt idx="11">
                  <c:v>2.1756011859627101E-2</c:v>
                </c:pt>
                <c:pt idx="12">
                  <c:v>1.46841695063061E-2</c:v>
                </c:pt>
                <c:pt idx="13">
                  <c:v>1.2624910975119001E-2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0-43F1-B43E-4DEFD675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39904"/>
        <c:axId val="389048432"/>
      </c:scatterChart>
      <c:valAx>
        <c:axId val="38903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048432"/>
        <c:crosses val="autoZero"/>
        <c:crossBetween val="midCat"/>
      </c:valAx>
      <c:valAx>
        <c:axId val="3890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03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4P100Cek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Sheet4!$A$1:$A$14</c:f>
              <c:numCache>
                <c:formatCode>General</c:formatCode>
                <c:ptCount val="14"/>
                <c:pt idx="0">
                  <c:v>0</c:v>
                </c:pt>
                <c:pt idx="1">
                  <c:v>4.4100000000000019</c:v>
                </c:pt>
                <c:pt idx="2">
                  <c:v>9.69</c:v>
                </c:pt>
                <c:pt idx="3">
                  <c:v>14.979999999999999</c:v>
                </c:pt>
                <c:pt idx="4">
                  <c:v>19.379999999999995</c:v>
                </c:pt>
                <c:pt idx="5">
                  <c:v>24.67</c:v>
                </c:pt>
                <c:pt idx="6">
                  <c:v>29.949999999999996</c:v>
                </c:pt>
                <c:pt idx="7">
                  <c:v>34.36</c:v>
                </c:pt>
                <c:pt idx="8">
                  <c:v>39.64</c:v>
                </c:pt>
                <c:pt idx="9">
                  <c:v>44.93</c:v>
                </c:pt>
                <c:pt idx="10">
                  <c:v>49.330000000000005</c:v>
                </c:pt>
                <c:pt idx="11">
                  <c:v>54.62</c:v>
                </c:pt>
                <c:pt idx="12">
                  <c:v>59.9</c:v>
                </c:pt>
                <c:pt idx="13">
                  <c:v>64.300000000000011</c:v>
                </c:pt>
              </c:numCache>
            </c:numRef>
          </c:xVal>
          <c:yVal>
            <c:numRef>
              <c:f>Sheet4!$M$1:$M$14</c:f>
              <c:numCache>
                <c:formatCode>General</c:formatCode>
                <c:ptCount val="14"/>
                <c:pt idx="0">
                  <c:v>0.20254255070805799</c:v>
                </c:pt>
                <c:pt idx="1">
                  <c:v>0.20180316673200199</c:v>
                </c:pt>
                <c:pt idx="2">
                  <c:v>0.19826905173415499</c:v>
                </c:pt>
                <c:pt idx="3">
                  <c:v>0.19132778769630701</c:v>
                </c:pt>
                <c:pt idx="4">
                  <c:v>0.18278492723447301</c:v>
                </c:pt>
                <c:pt idx="5">
                  <c:v>0.169234619231624</c:v>
                </c:pt>
                <c:pt idx="6">
                  <c:v>0.15247954458308799</c:v>
                </c:pt>
                <c:pt idx="7">
                  <c:v>0.136481718245126</c:v>
                </c:pt>
                <c:pt idx="8">
                  <c:v>0.115753176022311</c:v>
                </c:pt>
                <c:pt idx="9">
                  <c:v>9.4452019891845096E-2</c:v>
                </c:pt>
                <c:pt idx="10">
                  <c:v>7.7441576482179697E-2</c:v>
                </c:pt>
                <c:pt idx="11">
                  <c:v>5.94426553541723E-2</c:v>
                </c:pt>
                <c:pt idx="12">
                  <c:v>4.6176633667629197E-2</c:v>
                </c:pt>
                <c:pt idx="13">
                  <c:v>4.0464458253586598E-2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F-4E1B-82C3-EF982D9720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Sheet4!$A$1:$A$14</c:f>
              <c:numCache>
                <c:formatCode>General</c:formatCode>
                <c:ptCount val="14"/>
                <c:pt idx="0">
                  <c:v>0</c:v>
                </c:pt>
                <c:pt idx="1">
                  <c:v>4.4100000000000019</c:v>
                </c:pt>
                <c:pt idx="2">
                  <c:v>9.69</c:v>
                </c:pt>
                <c:pt idx="3">
                  <c:v>14.979999999999999</c:v>
                </c:pt>
                <c:pt idx="4">
                  <c:v>19.379999999999995</c:v>
                </c:pt>
                <c:pt idx="5">
                  <c:v>24.67</c:v>
                </c:pt>
                <c:pt idx="6">
                  <c:v>29.949999999999996</c:v>
                </c:pt>
                <c:pt idx="7">
                  <c:v>34.36</c:v>
                </c:pt>
                <c:pt idx="8">
                  <c:v>39.64</c:v>
                </c:pt>
                <c:pt idx="9">
                  <c:v>44.93</c:v>
                </c:pt>
                <c:pt idx="10">
                  <c:v>49.330000000000005</c:v>
                </c:pt>
                <c:pt idx="11">
                  <c:v>54.62</c:v>
                </c:pt>
                <c:pt idx="12">
                  <c:v>59.9</c:v>
                </c:pt>
                <c:pt idx="13">
                  <c:v>64.300000000000011</c:v>
                </c:pt>
              </c:numCache>
            </c:numRef>
          </c:xVal>
          <c:yVal>
            <c:numRef>
              <c:f>Sheet4!$N$1:$N$14</c:f>
              <c:numCache>
                <c:formatCode>General</c:formatCode>
                <c:ptCount val="14"/>
                <c:pt idx="0">
                  <c:v>8.1265491214069202E-2</c:v>
                </c:pt>
                <c:pt idx="1">
                  <c:v>7.8806724163319894E-2</c:v>
                </c:pt>
                <c:pt idx="2">
                  <c:v>7.6331224086543706E-2</c:v>
                </c:pt>
                <c:pt idx="3">
                  <c:v>7.4008790463006305E-2</c:v>
                </c:pt>
                <c:pt idx="4">
                  <c:v>7.1729360009503196E-2</c:v>
                </c:pt>
                <c:pt idx="5">
                  <c:v>6.9217307811904702E-2</c:v>
                </c:pt>
                <c:pt idx="6">
                  <c:v>6.6216472607221494E-2</c:v>
                </c:pt>
                <c:pt idx="7">
                  <c:v>6.32183296723072E-2</c:v>
                </c:pt>
                <c:pt idx="8">
                  <c:v>5.8761549591933901E-2</c:v>
                </c:pt>
                <c:pt idx="9">
                  <c:v>5.3293518247516103E-2</c:v>
                </c:pt>
                <c:pt idx="10">
                  <c:v>4.89157903055841E-2</c:v>
                </c:pt>
                <c:pt idx="11">
                  <c:v>4.2750217729951502E-2</c:v>
                </c:pt>
                <c:pt idx="12">
                  <c:v>3.5512056600653798E-2</c:v>
                </c:pt>
                <c:pt idx="13">
                  <c:v>3.1190635237001298E-2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BF-4E1B-82C3-EF982D9720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Sheet4!$A$1:$A$14</c:f>
              <c:numCache>
                <c:formatCode>General</c:formatCode>
                <c:ptCount val="14"/>
                <c:pt idx="0">
                  <c:v>0</c:v>
                </c:pt>
                <c:pt idx="1">
                  <c:v>4.4100000000000019</c:v>
                </c:pt>
                <c:pt idx="2">
                  <c:v>9.69</c:v>
                </c:pt>
                <c:pt idx="3">
                  <c:v>14.979999999999999</c:v>
                </c:pt>
                <c:pt idx="4">
                  <c:v>19.379999999999995</c:v>
                </c:pt>
                <c:pt idx="5">
                  <c:v>24.67</c:v>
                </c:pt>
                <c:pt idx="6">
                  <c:v>29.949999999999996</c:v>
                </c:pt>
                <c:pt idx="7">
                  <c:v>34.36</c:v>
                </c:pt>
                <c:pt idx="8">
                  <c:v>39.64</c:v>
                </c:pt>
                <c:pt idx="9">
                  <c:v>44.93</c:v>
                </c:pt>
                <c:pt idx="10">
                  <c:v>49.330000000000005</c:v>
                </c:pt>
                <c:pt idx="11">
                  <c:v>54.62</c:v>
                </c:pt>
                <c:pt idx="12">
                  <c:v>59.9</c:v>
                </c:pt>
                <c:pt idx="13">
                  <c:v>64.300000000000011</c:v>
                </c:pt>
              </c:numCache>
            </c:numRef>
          </c:xVal>
          <c:yVal>
            <c:numRef>
              <c:f>Sheet4!$O$1:$O$14</c:f>
              <c:numCache>
                <c:formatCode>General</c:formatCode>
                <c:ptCount val="14"/>
                <c:pt idx="0">
                  <c:v>0.12112044532341899</c:v>
                </c:pt>
                <c:pt idx="1">
                  <c:v>0.122292719039593</c:v>
                </c:pt>
                <c:pt idx="2">
                  <c:v>0.121340659661303</c:v>
                </c:pt>
                <c:pt idx="3">
                  <c:v>0.11709260607014001</c:v>
                </c:pt>
                <c:pt idx="4">
                  <c:v>0.11040209604962201</c:v>
                </c:pt>
                <c:pt idx="5">
                  <c:v>9.9509956108194894E-2</c:v>
                </c:pt>
                <c:pt idx="6">
                  <c:v>8.5693504055695494E-2</c:v>
                </c:pt>
                <c:pt idx="7">
                  <c:v>7.2608274106406995E-2</c:v>
                </c:pt>
                <c:pt idx="8">
                  <c:v>5.6256043546843097E-2</c:v>
                </c:pt>
                <c:pt idx="9">
                  <c:v>4.0614368553493402E-2</c:v>
                </c:pt>
                <c:pt idx="10">
                  <c:v>2.7878967533584698E-2</c:v>
                </c:pt>
                <c:pt idx="11">
                  <c:v>1.60495169456265E-2</c:v>
                </c:pt>
                <c:pt idx="12">
                  <c:v>9.8817996048726504E-3</c:v>
                </c:pt>
                <c:pt idx="13">
                  <c:v>8.4975362332531893E-3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BF-4E1B-82C3-EF982D972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47384"/>
        <c:axId val="789147056"/>
      </c:scatterChart>
      <c:valAx>
        <c:axId val="78914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147056"/>
        <c:crosses val="autoZero"/>
        <c:crossBetween val="midCat"/>
      </c:valAx>
      <c:valAx>
        <c:axId val="7891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14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Sheet4!$I$1:$I$16</c:f>
              <c:numCache>
                <c:formatCode>General</c:formatCode>
                <c:ptCount val="16"/>
                <c:pt idx="0">
                  <c:v>60.7586521033369</c:v>
                </c:pt>
                <c:pt idx="1">
                  <c:v>61.257656378996003</c:v>
                </c:pt>
                <c:pt idx="2">
                  <c:v>61.967464146819601</c:v>
                </c:pt>
                <c:pt idx="3">
                  <c:v>62.858424817517097</c:v>
                </c:pt>
                <c:pt idx="4">
                  <c:v>63.7591455546997</c:v>
                </c:pt>
                <c:pt idx="5">
                  <c:v>65.104601549149507</c:v>
                </c:pt>
                <c:pt idx="6">
                  <c:v>66.831399785647605</c:v>
                </c:pt>
                <c:pt idx="7">
                  <c:v>68.697208315967899</c:v>
                </c:pt>
                <c:pt idx="8">
                  <c:v>71.547267243834298</c:v>
                </c:pt>
                <c:pt idx="9">
                  <c:v>75.024059740321505</c:v>
                </c:pt>
                <c:pt idx="10">
                  <c:v>75.592651712260803</c:v>
                </c:pt>
                <c:pt idx="11">
                  <c:v>75.500031328492099</c:v>
                </c:pt>
                <c:pt idx="12">
                  <c:v>75.043394055331405</c:v>
                </c:pt>
                <c:pt idx="13">
                  <c:v>73.609948209513803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4-4F91-8100-C39E2C640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93200"/>
        <c:axId val="445287952"/>
      </c:scatterChart>
      <c:valAx>
        <c:axId val="4452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287952"/>
        <c:crosses val="autoZero"/>
        <c:crossBetween val="midCat"/>
      </c:valAx>
      <c:valAx>
        <c:axId val="4452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29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Sheet4!$B$1:$B$15</c:f>
              <c:numCache>
                <c:formatCode>General</c:formatCode>
                <c:ptCount val="15"/>
                <c:pt idx="0">
                  <c:v>4.0832411141047</c:v>
                </c:pt>
                <c:pt idx="1">
                  <c:v>3.6646656501471901</c:v>
                </c:pt>
                <c:pt idx="2">
                  <c:v>3.1915580636833298</c:v>
                </c:pt>
                <c:pt idx="3">
                  <c:v>2.73055285344845</c:v>
                </c:pt>
                <c:pt idx="4">
                  <c:v>2.36693479751044</c:v>
                </c:pt>
                <c:pt idx="5">
                  <c:v>1.95883912207484</c:v>
                </c:pt>
                <c:pt idx="6">
                  <c:v>1.56030350786287</c:v>
                </c:pt>
                <c:pt idx="7">
                  <c:v>1.26651683626071</c:v>
                </c:pt>
                <c:pt idx="8">
                  <c:v>0.95181077670036895</c:v>
                </c:pt>
                <c:pt idx="9">
                  <c:v>0.68855071586890804</c:v>
                </c:pt>
                <c:pt idx="10">
                  <c:v>0.53697896741199003</c:v>
                </c:pt>
                <c:pt idx="11">
                  <c:v>0.49005640971494102</c:v>
                </c:pt>
                <c:pt idx="12">
                  <c:v>0.20773679005942</c:v>
                </c:pt>
                <c:pt idx="13">
                  <c:v>0.168358729420855</c:v>
                </c:pt>
                <c:pt idx="14">
                  <c:v>7.7171118668355396E-2</c:v>
                </c:pt>
              </c:numCache>
            </c:numRef>
          </c:xVal>
          <c:yVal>
            <c:numRef>
              <c:f>Sheet4!$J$1:$J$15</c:f>
              <c:numCache>
                <c:formatCode>General</c:formatCode>
                <c:ptCount val="15"/>
                <c:pt idx="0">
                  <c:v>67.633324047293101</c:v>
                </c:pt>
                <c:pt idx="1">
                  <c:v>68.058327337034797</c:v>
                </c:pt>
                <c:pt idx="2">
                  <c:v>68.691859983960896</c:v>
                </c:pt>
                <c:pt idx="3">
                  <c:v>69.475232285580205</c:v>
                </c:pt>
                <c:pt idx="4">
                  <c:v>70.267583063688093</c:v>
                </c:pt>
                <c:pt idx="5">
                  <c:v>71.407896335120697</c:v>
                </c:pt>
                <c:pt idx="6">
                  <c:v>72.836558965828402</c:v>
                </c:pt>
                <c:pt idx="7">
                  <c:v>74.2922179931481</c:v>
                </c:pt>
                <c:pt idx="8">
                  <c:v>76.366190553819706</c:v>
                </c:pt>
                <c:pt idx="9">
                  <c:v>77.665345052950997</c:v>
                </c:pt>
                <c:pt idx="10">
                  <c:v>78.040747275468902</c:v>
                </c:pt>
                <c:pt idx="11">
                  <c:v>77.940833813480893</c:v>
                </c:pt>
                <c:pt idx="12">
                  <c:v>78.422505445816299</c:v>
                </c:pt>
                <c:pt idx="13">
                  <c:v>76.8023169663999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D-4917-91E9-C3B9E186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64608"/>
        <c:axId val="666064936"/>
      </c:scatterChart>
      <c:valAx>
        <c:axId val="6660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064936"/>
        <c:crosses val="autoZero"/>
        <c:crossBetween val="midCat"/>
      </c:valAx>
      <c:valAx>
        <c:axId val="66606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06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4P110C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Sheet5!$A$1:$A$29</c:f>
              <c:numCache>
                <c:formatCode>General</c:formatCode>
                <c:ptCount val="29"/>
                <c:pt idx="0">
                  <c:v>0</c:v>
                </c:pt>
                <c:pt idx="1">
                  <c:v>1.4100000000000001</c:v>
                </c:pt>
                <c:pt idx="2">
                  <c:v>2.38</c:v>
                </c:pt>
                <c:pt idx="3">
                  <c:v>3.4300000000000006</c:v>
                </c:pt>
                <c:pt idx="4">
                  <c:v>4.3999999999999995</c:v>
                </c:pt>
                <c:pt idx="5">
                  <c:v>6.4300000000000006</c:v>
                </c:pt>
                <c:pt idx="6">
                  <c:v>8.4499999999999993</c:v>
                </c:pt>
                <c:pt idx="7">
                  <c:v>10.39</c:v>
                </c:pt>
                <c:pt idx="8">
                  <c:v>12.419999999999998</c:v>
                </c:pt>
                <c:pt idx="9">
                  <c:v>14.439999999999998</c:v>
                </c:pt>
                <c:pt idx="10">
                  <c:v>16.38</c:v>
                </c:pt>
                <c:pt idx="11">
                  <c:v>18.41</c:v>
                </c:pt>
                <c:pt idx="12">
                  <c:v>20.43</c:v>
                </c:pt>
                <c:pt idx="13">
                  <c:v>22.37</c:v>
                </c:pt>
                <c:pt idx="14">
                  <c:v>24.4</c:v>
                </c:pt>
                <c:pt idx="15">
                  <c:v>26.42</c:v>
                </c:pt>
                <c:pt idx="16">
                  <c:v>28.450000000000003</c:v>
                </c:pt>
                <c:pt idx="17">
                  <c:v>30.39</c:v>
                </c:pt>
                <c:pt idx="18">
                  <c:v>32.409999999999997</c:v>
                </c:pt>
                <c:pt idx="19">
                  <c:v>34.44</c:v>
                </c:pt>
                <c:pt idx="20">
                  <c:v>36.369999999999997</c:v>
                </c:pt>
                <c:pt idx="21">
                  <c:v>38.4</c:v>
                </c:pt>
                <c:pt idx="22">
                  <c:v>40.43</c:v>
                </c:pt>
                <c:pt idx="23">
                  <c:v>42.45</c:v>
                </c:pt>
                <c:pt idx="24">
                  <c:v>44.39</c:v>
                </c:pt>
                <c:pt idx="25">
                  <c:v>46.42</c:v>
                </c:pt>
                <c:pt idx="26">
                  <c:v>48.44</c:v>
                </c:pt>
                <c:pt idx="27">
                  <c:v>49.41</c:v>
                </c:pt>
                <c:pt idx="28">
                  <c:v>50.38</c:v>
                </c:pt>
              </c:numCache>
            </c:numRef>
          </c:xVal>
          <c:yVal>
            <c:numRef>
              <c:f>Sheet5!$E$1:$E$29</c:f>
              <c:numCache>
                <c:formatCode>General</c:formatCode>
                <c:ptCount val="29"/>
                <c:pt idx="0">
                  <c:v>0.26639175637782098</c:v>
                </c:pt>
                <c:pt idx="1">
                  <c:v>0.26171480295091198</c:v>
                </c:pt>
                <c:pt idx="2">
                  <c:v>0.25897608404190797</c:v>
                </c:pt>
                <c:pt idx="3">
                  <c:v>0.25637079125534201</c:v>
                </c:pt>
                <c:pt idx="4">
                  <c:v>0.2542345364545</c:v>
                </c:pt>
                <c:pt idx="5">
                  <c:v>0.25036299584538102</c:v>
                </c:pt>
                <c:pt idx="6">
                  <c:v>0.246946720697371</c:v>
                </c:pt>
                <c:pt idx="7">
                  <c:v>0.243705524786266</c:v>
                </c:pt>
                <c:pt idx="8">
                  <c:v>0.240020092922509</c:v>
                </c:pt>
                <c:pt idx="9">
                  <c:v>0.23576690557285801</c:v>
                </c:pt>
                <c:pt idx="10">
                  <c:v>0.230911245521914</c:v>
                </c:pt>
                <c:pt idx="11">
                  <c:v>0.22484242847749999</c:v>
                </c:pt>
                <c:pt idx="12">
                  <c:v>0.21767186756731099</c:v>
                </c:pt>
                <c:pt idx="13">
                  <c:v>0.209651018294919</c:v>
                </c:pt>
                <c:pt idx="14">
                  <c:v>0.20004542692809499</c:v>
                </c:pt>
                <c:pt idx="15">
                  <c:v>0.18928615999704099</c:v>
                </c:pt>
                <c:pt idx="16">
                  <c:v>0.177351497737056</c:v>
                </c:pt>
                <c:pt idx="17">
                  <c:v>0.165023068188344</c:v>
                </c:pt>
                <c:pt idx="18">
                  <c:v>0.15141289167472199</c:v>
                </c:pt>
                <c:pt idx="19">
                  <c:v>0.13718421751549001</c:v>
                </c:pt>
                <c:pt idx="20">
                  <c:v>0.123419284544995</c:v>
                </c:pt>
                <c:pt idx="21">
                  <c:v>0.109033726909321</c:v>
                </c:pt>
                <c:pt idx="22">
                  <c:v>9.5147327784403199E-2</c:v>
                </c:pt>
                <c:pt idx="23">
                  <c:v>8.2285976591801702E-2</c:v>
                </c:pt>
                <c:pt idx="24">
                  <c:v>7.1308885506164696E-2</c:v>
                </c:pt>
                <c:pt idx="25">
                  <c:v>6.1817153133369301E-2</c:v>
                </c:pt>
                <c:pt idx="26">
                  <c:v>5.5010680656307299E-2</c:v>
                </c:pt>
                <c:pt idx="27">
                  <c:v>5.28736663860521E-2</c:v>
                </c:pt>
                <c:pt idx="28">
                  <c:v>5.1577142766898003E-2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A-4763-AC6F-B939DCDF02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Sheet5!$A$1:$A$29</c:f>
              <c:numCache>
                <c:formatCode>General</c:formatCode>
                <c:ptCount val="29"/>
                <c:pt idx="0">
                  <c:v>0</c:v>
                </c:pt>
                <c:pt idx="1">
                  <c:v>1.4100000000000001</c:v>
                </c:pt>
                <c:pt idx="2">
                  <c:v>2.38</c:v>
                </c:pt>
                <c:pt idx="3">
                  <c:v>3.4300000000000006</c:v>
                </c:pt>
                <c:pt idx="4">
                  <c:v>4.3999999999999995</c:v>
                </c:pt>
                <c:pt idx="5">
                  <c:v>6.4300000000000006</c:v>
                </c:pt>
                <c:pt idx="6">
                  <c:v>8.4499999999999993</c:v>
                </c:pt>
                <c:pt idx="7">
                  <c:v>10.39</c:v>
                </c:pt>
                <c:pt idx="8">
                  <c:v>12.419999999999998</c:v>
                </c:pt>
                <c:pt idx="9">
                  <c:v>14.439999999999998</c:v>
                </c:pt>
                <c:pt idx="10">
                  <c:v>16.38</c:v>
                </c:pt>
                <c:pt idx="11">
                  <c:v>18.41</c:v>
                </c:pt>
                <c:pt idx="12">
                  <c:v>20.43</c:v>
                </c:pt>
                <c:pt idx="13">
                  <c:v>22.37</c:v>
                </c:pt>
                <c:pt idx="14">
                  <c:v>24.4</c:v>
                </c:pt>
                <c:pt idx="15">
                  <c:v>26.42</c:v>
                </c:pt>
                <c:pt idx="16">
                  <c:v>28.450000000000003</c:v>
                </c:pt>
                <c:pt idx="17">
                  <c:v>30.39</c:v>
                </c:pt>
                <c:pt idx="18">
                  <c:v>32.409999999999997</c:v>
                </c:pt>
                <c:pt idx="19">
                  <c:v>34.44</c:v>
                </c:pt>
                <c:pt idx="20">
                  <c:v>36.369999999999997</c:v>
                </c:pt>
                <c:pt idx="21">
                  <c:v>38.4</c:v>
                </c:pt>
                <c:pt idx="22">
                  <c:v>40.43</c:v>
                </c:pt>
                <c:pt idx="23">
                  <c:v>42.45</c:v>
                </c:pt>
                <c:pt idx="24">
                  <c:v>44.39</c:v>
                </c:pt>
                <c:pt idx="25">
                  <c:v>46.42</c:v>
                </c:pt>
                <c:pt idx="26">
                  <c:v>48.44</c:v>
                </c:pt>
                <c:pt idx="27">
                  <c:v>49.41</c:v>
                </c:pt>
                <c:pt idx="28">
                  <c:v>50.38</c:v>
                </c:pt>
              </c:numCache>
            </c:numRef>
          </c:xVal>
          <c:yVal>
            <c:numRef>
              <c:f>Sheet5!$F$1:$F$29</c:f>
              <c:numCache>
                <c:formatCode>General</c:formatCode>
                <c:ptCount val="29"/>
                <c:pt idx="0">
                  <c:v>6.4874767299650499E-2</c:v>
                </c:pt>
                <c:pt idx="1">
                  <c:v>6.4793749530404496E-2</c:v>
                </c:pt>
                <c:pt idx="2">
                  <c:v>6.4527757239070394E-2</c:v>
                </c:pt>
                <c:pt idx="3">
                  <c:v>6.4824278319342205E-2</c:v>
                </c:pt>
                <c:pt idx="4">
                  <c:v>6.4236763349164103E-2</c:v>
                </c:pt>
                <c:pt idx="5">
                  <c:v>6.4422602077797805E-2</c:v>
                </c:pt>
                <c:pt idx="6">
                  <c:v>6.3423757579423701E-2</c:v>
                </c:pt>
                <c:pt idx="7">
                  <c:v>6.3757983478221203E-2</c:v>
                </c:pt>
                <c:pt idx="8">
                  <c:v>6.2269817789464298E-2</c:v>
                </c:pt>
                <c:pt idx="9">
                  <c:v>6.2047895696157901E-2</c:v>
                </c:pt>
                <c:pt idx="10">
                  <c:v>6.1503291461706501E-2</c:v>
                </c:pt>
                <c:pt idx="11">
                  <c:v>6.0521210401536997E-2</c:v>
                </c:pt>
                <c:pt idx="12">
                  <c:v>6.0020847603802899E-2</c:v>
                </c:pt>
                <c:pt idx="13">
                  <c:v>5.9464845480194602E-2</c:v>
                </c:pt>
                <c:pt idx="14">
                  <c:v>5.89243303238998E-2</c:v>
                </c:pt>
                <c:pt idx="15">
                  <c:v>5.8552573553314002E-2</c:v>
                </c:pt>
                <c:pt idx="16">
                  <c:v>5.7881735547859102E-2</c:v>
                </c:pt>
                <c:pt idx="17">
                  <c:v>5.7137587720929403E-2</c:v>
                </c:pt>
                <c:pt idx="18">
                  <c:v>5.44229173528719E-2</c:v>
                </c:pt>
                <c:pt idx="19">
                  <c:v>5.0895345398624899E-2</c:v>
                </c:pt>
                <c:pt idx="20">
                  <c:v>4.7868858840289102E-2</c:v>
                </c:pt>
                <c:pt idx="21">
                  <c:v>4.7978331312276003E-2</c:v>
                </c:pt>
                <c:pt idx="22">
                  <c:v>4.2065324541103503E-2</c:v>
                </c:pt>
                <c:pt idx="23">
                  <c:v>3.8786689331716598E-2</c:v>
                </c:pt>
                <c:pt idx="24">
                  <c:v>3.5313050606299398E-2</c:v>
                </c:pt>
                <c:pt idx="25">
                  <c:v>3.1811773725015702E-2</c:v>
                </c:pt>
                <c:pt idx="26">
                  <c:v>2.6796814473935102E-2</c:v>
                </c:pt>
                <c:pt idx="27">
                  <c:v>2.34409548751707E-2</c:v>
                </c:pt>
                <c:pt idx="28">
                  <c:v>2.1626756040307001E-2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5-414C-B96B-CD65C526A4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Sheet5!$A$1:$A$29</c:f>
              <c:numCache>
                <c:formatCode>General</c:formatCode>
                <c:ptCount val="29"/>
                <c:pt idx="0">
                  <c:v>0</c:v>
                </c:pt>
                <c:pt idx="1">
                  <c:v>1.4100000000000001</c:v>
                </c:pt>
                <c:pt idx="2">
                  <c:v>2.38</c:v>
                </c:pt>
                <c:pt idx="3">
                  <c:v>3.4300000000000006</c:v>
                </c:pt>
                <c:pt idx="4">
                  <c:v>4.3999999999999995</c:v>
                </c:pt>
                <c:pt idx="5">
                  <c:v>6.4300000000000006</c:v>
                </c:pt>
                <c:pt idx="6">
                  <c:v>8.4499999999999993</c:v>
                </c:pt>
                <c:pt idx="7">
                  <c:v>10.39</c:v>
                </c:pt>
                <c:pt idx="8">
                  <c:v>12.419999999999998</c:v>
                </c:pt>
                <c:pt idx="9">
                  <c:v>14.439999999999998</c:v>
                </c:pt>
                <c:pt idx="10">
                  <c:v>16.38</c:v>
                </c:pt>
                <c:pt idx="11">
                  <c:v>18.41</c:v>
                </c:pt>
                <c:pt idx="12">
                  <c:v>20.43</c:v>
                </c:pt>
                <c:pt idx="13">
                  <c:v>22.37</c:v>
                </c:pt>
                <c:pt idx="14">
                  <c:v>24.4</c:v>
                </c:pt>
                <c:pt idx="15">
                  <c:v>26.42</c:v>
                </c:pt>
                <c:pt idx="16">
                  <c:v>28.450000000000003</c:v>
                </c:pt>
                <c:pt idx="17">
                  <c:v>30.39</c:v>
                </c:pt>
                <c:pt idx="18">
                  <c:v>32.409999999999997</c:v>
                </c:pt>
                <c:pt idx="19">
                  <c:v>34.44</c:v>
                </c:pt>
                <c:pt idx="20">
                  <c:v>36.369999999999997</c:v>
                </c:pt>
                <c:pt idx="21">
                  <c:v>38.4</c:v>
                </c:pt>
                <c:pt idx="22">
                  <c:v>40.43</c:v>
                </c:pt>
                <c:pt idx="23">
                  <c:v>42.45</c:v>
                </c:pt>
                <c:pt idx="24">
                  <c:v>44.39</c:v>
                </c:pt>
                <c:pt idx="25">
                  <c:v>46.42</c:v>
                </c:pt>
                <c:pt idx="26">
                  <c:v>48.44</c:v>
                </c:pt>
                <c:pt idx="27">
                  <c:v>49.41</c:v>
                </c:pt>
                <c:pt idx="28">
                  <c:v>50.38</c:v>
                </c:pt>
              </c:numCache>
            </c:numRef>
          </c:xVal>
          <c:yVal>
            <c:numRef>
              <c:f>Sheet5!$G$1:$G$29</c:f>
              <c:numCache>
                <c:formatCode>General</c:formatCode>
                <c:ptCount val="29"/>
                <c:pt idx="0">
                  <c:v>0.20085938430887701</c:v>
                </c:pt>
                <c:pt idx="1">
                  <c:v>0.19628610221318399</c:v>
                </c:pt>
                <c:pt idx="2">
                  <c:v>0.193714110863347</c:v>
                </c:pt>
                <c:pt idx="3">
                  <c:v>0.19176535185899601</c:v>
                </c:pt>
                <c:pt idx="4">
                  <c:v>0.18965896419505701</c:v>
                </c:pt>
                <c:pt idx="5">
                  <c:v>0.186270068908963</c:v>
                </c:pt>
                <c:pt idx="6">
                  <c:v>0.183234466757449</c:v>
                </c:pt>
                <c:pt idx="7">
                  <c:v>0.18034208834183699</c:v>
                </c:pt>
                <c:pt idx="8">
                  <c:v>0.17713482857681201</c:v>
                </c:pt>
                <c:pt idx="9">
                  <c:v>0.17352444250162399</c:v>
                </c:pt>
                <c:pt idx="10">
                  <c:v>0.16948885421308499</c:v>
                </c:pt>
                <c:pt idx="11">
                  <c:v>0.164134972788575</c:v>
                </c:pt>
                <c:pt idx="12">
                  <c:v>0.15715908838359899</c:v>
                </c:pt>
                <c:pt idx="13">
                  <c:v>0.15011012909916199</c:v>
                </c:pt>
                <c:pt idx="14">
                  <c:v>0.14123207141123501</c:v>
                </c:pt>
                <c:pt idx="15">
                  <c:v>0.13060745039795801</c:v>
                </c:pt>
                <c:pt idx="16">
                  <c:v>0.118825503483828</c:v>
                </c:pt>
                <c:pt idx="17">
                  <c:v>0.1075950404588</c:v>
                </c:pt>
                <c:pt idx="18">
                  <c:v>9.62985991051232E-2</c:v>
                </c:pt>
                <c:pt idx="19">
                  <c:v>8.5877320164696805E-2</c:v>
                </c:pt>
                <c:pt idx="20">
                  <c:v>7.5038925003357002E-2</c:v>
                </c:pt>
                <c:pt idx="21">
                  <c:v>6.0622752161582499E-2</c:v>
                </c:pt>
                <c:pt idx="22">
                  <c:v>5.2331030281421803E-2</c:v>
                </c:pt>
                <c:pt idx="23">
                  <c:v>4.2953279780920499E-2</c:v>
                </c:pt>
                <c:pt idx="24">
                  <c:v>3.5369207211057699E-2</c:v>
                </c:pt>
                <c:pt idx="25">
                  <c:v>2.9424964891483801E-2</c:v>
                </c:pt>
                <c:pt idx="26">
                  <c:v>2.7505340328153698E-2</c:v>
                </c:pt>
                <c:pt idx="27">
                  <c:v>2.8657527181240199E-2</c:v>
                </c:pt>
                <c:pt idx="28">
                  <c:v>2.9295817091598099E-2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85-414C-B96B-CD65C526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16832"/>
        <c:axId val="754418800"/>
      </c:scatterChart>
      <c:valAx>
        <c:axId val="7544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418800"/>
        <c:crosses val="autoZero"/>
        <c:crossBetween val="midCat"/>
      </c:valAx>
      <c:valAx>
        <c:axId val="754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4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Sheet1!$R$1:$R$24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0-4DC0-B522-1CA758A6E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33160"/>
        <c:axId val="565432176"/>
      </c:scatterChart>
      <c:valAx>
        <c:axId val="56543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32176"/>
        <c:crosses val="autoZero"/>
        <c:crossBetween val="midCat"/>
      </c:valAx>
      <c:valAx>
        <c:axId val="5654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3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4P110Cek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Sheet5!$A$1:$A$29</c:f>
              <c:numCache>
                <c:formatCode>General</c:formatCode>
                <c:ptCount val="29"/>
                <c:pt idx="0">
                  <c:v>0</c:v>
                </c:pt>
                <c:pt idx="1">
                  <c:v>1.4100000000000001</c:v>
                </c:pt>
                <c:pt idx="2">
                  <c:v>2.38</c:v>
                </c:pt>
                <c:pt idx="3">
                  <c:v>3.4300000000000006</c:v>
                </c:pt>
                <c:pt idx="4">
                  <c:v>4.3999999999999995</c:v>
                </c:pt>
                <c:pt idx="5">
                  <c:v>6.4300000000000006</c:v>
                </c:pt>
                <c:pt idx="6">
                  <c:v>8.4499999999999993</c:v>
                </c:pt>
                <c:pt idx="7">
                  <c:v>10.39</c:v>
                </c:pt>
                <c:pt idx="8">
                  <c:v>12.419999999999998</c:v>
                </c:pt>
                <c:pt idx="9">
                  <c:v>14.439999999999998</c:v>
                </c:pt>
                <c:pt idx="10">
                  <c:v>16.38</c:v>
                </c:pt>
                <c:pt idx="11">
                  <c:v>18.41</c:v>
                </c:pt>
                <c:pt idx="12">
                  <c:v>20.43</c:v>
                </c:pt>
                <c:pt idx="13">
                  <c:v>22.37</c:v>
                </c:pt>
                <c:pt idx="14">
                  <c:v>24.4</c:v>
                </c:pt>
                <c:pt idx="15">
                  <c:v>26.42</c:v>
                </c:pt>
                <c:pt idx="16">
                  <c:v>28.450000000000003</c:v>
                </c:pt>
                <c:pt idx="17">
                  <c:v>30.39</c:v>
                </c:pt>
                <c:pt idx="18">
                  <c:v>32.409999999999997</c:v>
                </c:pt>
                <c:pt idx="19">
                  <c:v>34.44</c:v>
                </c:pt>
                <c:pt idx="20">
                  <c:v>36.369999999999997</c:v>
                </c:pt>
                <c:pt idx="21">
                  <c:v>38.4</c:v>
                </c:pt>
                <c:pt idx="22">
                  <c:v>40.43</c:v>
                </c:pt>
                <c:pt idx="23">
                  <c:v>42.45</c:v>
                </c:pt>
                <c:pt idx="24">
                  <c:v>44.39</c:v>
                </c:pt>
                <c:pt idx="25">
                  <c:v>46.42</c:v>
                </c:pt>
                <c:pt idx="26">
                  <c:v>48.44</c:v>
                </c:pt>
                <c:pt idx="27">
                  <c:v>49.41</c:v>
                </c:pt>
                <c:pt idx="28">
                  <c:v>50.38</c:v>
                </c:pt>
              </c:numCache>
            </c:numRef>
          </c:xVal>
          <c:yVal>
            <c:numRef>
              <c:f>Sheet5!$K$1:$K$29</c:f>
              <c:numCache>
                <c:formatCode>General</c:formatCode>
                <c:ptCount val="29"/>
                <c:pt idx="0">
                  <c:v>0.26639175637782098</c:v>
                </c:pt>
                <c:pt idx="1">
                  <c:v>0.26171480295091198</c:v>
                </c:pt>
                <c:pt idx="2">
                  <c:v>0.25897608404190797</c:v>
                </c:pt>
                <c:pt idx="3">
                  <c:v>0.25637079125534201</c:v>
                </c:pt>
                <c:pt idx="4">
                  <c:v>0.2542345364545</c:v>
                </c:pt>
                <c:pt idx="5">
                  <c:v>0.25036299584538102</c:v>
                </c:pt>
                <c:pt idx="6">
                  <c:v>0.246946720697371</c:v>
                </c:pt>
                <c:pt idx="7">
                  <c:v>0.243705524786266</c:v>
                </c:pt>
                <c:pt idx="8">
                  <c:v>0.240020092922509</c:v>
                </c:pt>
                <c:pt idx="9">
                  <c:v>0.23576690557285801</c:v>
                </c:pt>
                <c:pt idx="10">
                  <c:v>0.230911245521914</c:v>
                </c:pt>
                <c:pt idx="11">
                  <c:v>0.22484242847749999</c:v>
                </c:pt>
                <c:pt idx="12">
                  <c:v>0.21767186756731099</c:v>
                </c:pt>
                <c:pt idx="13">
                  <c:v>0.209651018294919</c:v>
                </c:pt>
                <c:pt idx="14">
                  <c:v>0.20004542692809499</c:v>
                </c:pt>
                <c:pt idx="15">
                  <c:v>0.18928615999704099</c:v>
                </c:pt>
                <c:pt idx="16">
                  <c:v>0.177351497737056</c:v>
                </c:pt>
                <c:pt idx="17">
                  <c:v>0.165023068188344</c:v>
                </c:pt>
                <c:pt idx="18">
                  <c:v>0.15141289167472199</c:v>
                </c:pt>
                <c:pt idx="19">
                  <c:v>0.13718421751549001</c:v>
                </c:pt>
                <c:pt idx="20">
                  <c:v>0.123419284544995</c:v>
                </c:pt>
                <c:pt idx="21">
                  <c:v>0.109033726909321</c:v>
                </c:pt>
                <c:pt idx="22">
                  <c:v>9.5147327784403199E-2</c:v>
                </c:pt>
                <c:pt idx="23">
                  <c:v>8.2285976591801702E-2</c:v>
                </c:pt>
                <c:pt idx="24">
                  <c:v>7.1308885506164696E-2</c:v>
                </c:pt>
                <c:pt idx="25">
                  <c:v>6.1817153133369301E-2</c:v>
                </c:pt>
                <c:pt idx="26">
                  <c:v>5.5010680656307299E-2</c:v>
                </c:pt>
                <c:pt idx="27">
                  <c:v>5.28736663860521E-2</c:v>
                </c:pt>
                <c:pt idx="28">
                  <c:v>5.1577142766898003E-2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8-4F13-82DD-E2AED05768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Sheet5!$A$1:$A$29</c:f>
              <c:numCache>
                <c:formatCode>General</c:formatCode>
                <c:ptCount val="29"/>
                <c:pt idx="0">
                  <c:v>0</c:v>
                </c:pt>
                <c:pt idx="1">
                  <c:v>1.4100000000000001</c:v>
                </c:pt>
                <c:pt idx="2">
                  <c:v>2.38</c:v>
                </c:pt>
                <c:pt idx="3">
                  <c:v>3.4300000000000006</c:v>
                </c:pt>
                <c:pt idx="4">
                  <c:v>4.3999999999999995</c:v>
                </c:pt>
                <c:pt idx="5">
                  <c:v>6.4300000000000006</c:v>
                </c:pt>
                <c:pt idx="6">
                  <c:v>8.4499999999999993</c:v>
                </c:pt>
                <c:pt idx="7">
                  <c:v>10.39</c:v>
                </c:pt>
                <c:pt idx="8">
                  <c:v>12.419999999999998</c:v>
                </c:pt>
                <c:pt idx="9">
                  <c:v>14.439999999999998</c:v>
                </c:pt>
                <c:pt idx="10">
                  <c:v>16.38</c:v>
                </c:pt>
                <c:pt idx="11">
                  <c:v>18.41</c:v>
                </c:pt>
                <c:pt idx="12">
                  <c:v>20.43</c:v>
                </c:pt>
                <c:pt idx="13">
                  <c:v>22.37</c:v>
                </c:pt>
                <c:pt idx="14">
                  <c:v>24.4</c:v>
                </c:pt>
                <c:pt idx="15">
                  <c:v>26.42</c:v>
                </c:pt>
                <c:pt idx="16">
                  <c:v>28.450000000000003</c:v>
                </c:pt>
                <c:pt idx="17">
                  <c:v>30.39</c:v>
                </c:pt>
                <c:pt idx="18">
                  <c:v>32.409999999999997</c:v>
                </c:pt>
                <c:pt idx="19">
                  <c:v>34.44</c:v>
                </c:pt>
                <c:pt idx="20">
                  <c:v>36.369999999999997</c:v>
                </c:pt>
                <c:pt idx="21">
                  <c:v>38.4</c:v>
                </c:pt>
                <c:pt idx="22">
                  <c:v>40.43</c:v>
                </c:pt>
                <c:pt idx="23">
                  <c:v>42.45</c:v>
                </c:pt>
                <c:pt idx="24">
                  <c:v>44.39</c:v>
                </c:pt>
                <c:pt idx="25">
                  <c:v>46.42</c:v>
                </c:pt>
                <c:pt idx="26">
                  <c:v>48.44</c:v>
                </c:pt>
                <c:pt idx="27">
                  <c:v>49.41</c:v>
                </c:pt>
                <c:pt idx="28">
                  <c:v>50.38</c:v>
                </c:pt>
              </c:numCache>
            </c:numRef>
          </c:xVal>
          <c:yVal>
            <c:numRef>
              <c:f>Sheet5!$L$1:$L$29</c:f>
              <c:numCache>
                <c:formatCode>General</c:formatCode>
                <c:ptCount val="29"/>
                <c:pt idx="0">
                  <c:v>9.6361140321557598E-2</c:v>
                </c:pt>
                <c:pt idx="1">
                  <c:v>9.6321150923855098E-2</c:v>
                </c:pt>
                <c:pt idx="2">
                  <c:v>9.5721945138477496E-2</c:v>
                </c:pt>
                <c:pt idx="3">
                  <c:v>9.46389962452686E-2</c:v>
                </c:pt>
                <c:pt idx="4">
                  <c:v>9.4213351215512095E-2</c:v>
                </c:pt>
                <c:pt idx="5">
                  <c:v>9.3834825537390101E-2</c:v>
                </c:pt>
                <c:pt idx="6">
                  <c:v>9.2030354221742106E-2</c:v>
                </c:pt>
                <c:pt idx="7">
                  <c:v>9.1616254386394605E-2</c:v>
                </c:pt>
                <c:pt idx="8">
                  <c:v>8.9587183326569897E-2</c:v>
                </c:pt>
                <c:pt idx="9">
                  <c:v>8.8059951035677694E-2</c:v>
                </c:pt>
                <c:pt idx="10">
                  <c:v>8.6875584988409998E-2</c:v>
                </c:pt>
                <c:pt idx="11">
                  <c:v>8.5023575123477302E-2</c:v>
                </c:pt>
                <c:pt idx="12">
                  <c:v>8.3694385378992195E-2</c:v>
                </c:pt>
                <c:pt idx="13">
                  <c:v>8.1607992495185702E-2</c:v>
                </c:pt>
                <c:pt idx="14">
                  <c:v>7.9291303187428802E-2</c:v>
                </c:pt>
                <c:pt idx="15">
                  <c:v>7.7948440284158205E-2</c:v>
                </c:pt>
                <c:pt idx="16">
                  <c:v>7.6304423103497498E-2</c:v>
                </c:pt>
                <c:pt idx="17">
                  <c:v>7.3233201487951594E-2</c:v>
                </c:pt>
                <c:pt idx="18">
                  <c:v>6.9592487673670406E-2</c:v>
                </c:pt>
                <c:pt idx="19">
                  <c:v>6.4820090516720594E-2</c:v>
                </c:pt>
                <c:pt idx="20">
                  <c:v>6.0834479228692902E-2</c:v>
                </c:pt>
                <c:pt idx="21">
                  <c:v>6.0797376291055201E-2</c:v>
                </c:pt>
                <c:pt idx="22">
                  <c:v>5.3094285366962E-2</c:v>
                </c:pt>
                <c:pt idx="23">
                  <c:v>4.84892364764761E-2</c:v>
                </c:pt>
                <c:pt idx="24">
                  <c:v>4.4143756120959998E-2</c:v>
                </c:pt>
                <c:pt idx="25">
                  <c:v>3.8903715838724803E-2</c:v>
                </c:pt>
                <c:pt idx="26">
                  <c:v>3.2436898846978403E-2</c:v>
                </c:pt>
                <c:pt idx="27">
                  <c:v>2.83479489458058E-2</c:v>
                </c:pt>
                <c:pt idx="28">
                  <c:v>2.5582272403951799E-2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48-4F13-82DD-E2AED05768F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Sheet5!$A$1:$A$29</c:f>
              <c:numCache>
                <c:formatCode>General</c:formatCode>
                <c:ptCount val="29"/>
                <c:pt idx="0">
                  <c:v>0</c:v>
                </c:pt>
                <c:pt idx="1">
                  <c:v>1.4100000000000001</c:v>
                </c:pt>
                <c:pt idx="2">
                  <c:v>2.38</c:v>
                </c:pt>
                <c:pt idx="3">
                  <c:v>3.4300000000000006</c:v>
                </c:pt>
                <c:pt idx="4">
                  <c:v>4.3999999999999995</c:v>
                </c:pt>
                <c:pt idx="5">
                  <c:v>6.4300000000000006</c:v>
                </c:pt>
                <c:pt idx="6">
                  <c:v>8.4499999999999993</c:v>
                </c:pt>
                <c:pt idx="7">
                  <c:v>10.39</c:v>
                </c:pt>
                <c:pt idx="8">
                  <c:v>12.419999999999998</c:v>
                </c:pt>
                <c:pt idx="9">
                  <c:v>14.439999999999998</c:v>
                </c:pt>
                <c:pt idx="10">
                  <c:v>16.38</c:v>
                </c:pt>
                <c:pt idx="11">
                  <c:v>18.41</c:v>
                </c:pt>
                <c:pt idx="12">
                  <c:v>20.43</c:v>
                </c:pt>
                <c:pt idx="13">
                  <c:v>22.37</c:v>
                </c:pt>
                <c:pt idx="14">
                  <c:v>24.4</c:v>
                </c:pt>
                <c:pt idx="15">
                  <c:v>26.42</c:v>
                </c:pt>
                <c:pt idx="16">
                  <c:v>28.450000000000003</c:v>
                </c:pt>
                <c:pt idx="17">
                  <c:v>30.39</c:v>
                </c:pt>
                <c:pt idx="18">
                  <c:v>32.409999999999997</c:v>
                </c:pt>
                <c:pt idx="19">
                  <c:v>34.44</c:v>
                </c:pt>
                <c:pt idx="20">
                  <c:v>36.369999999999997</c:v>
                </c:pt>
                <c:pt idx="21">
                  <c:v>38.4</c:v>
                </c:pt>
                <c:pt idx="22">
                  <c:v>40.43</c:v>
                </c:pt>
                <c:pt idx="23">
                  <c:v>42.45</c:v>
                </c:pt>
                <c:pt idx="24">
                  <c:v>44.39</c:v>
                </c:pt>
                <c:pt idx="25">
                  <c:v>46.42</c:v>
                </c:pt>
                <c:pt idx="26">
                  <c:v>48.44</c:v>
                </c:pt>
                <c:pt idx="27">
                  <c:v>49.41</c:v>
                </c:pt>
                <c:pt idx="28">
                  <c:v>50.38</c:v>
                </c:pt>
              </c:numCache>
            </c:numRef>
          </c:xVal>
          <c:yVal>
            <c:numRef>
              <c:f>Sheet5!$M$1:$M$29</c:f>
              <c:numCache>
                <c:formatCode>General</c:formatCode>
                <c:ptCount val="29"/>
                <c:pt idx="0">
                  <c:v>0.16942515705629399</c:v>
                </c:pt>
                <c:pt idx="1">
                  <c:v>0.16540375546497599</c:v>
                </c:pt>
                <c:pt idx="2">
                  <c:v>0.16315493294640199</c:v>
                </c:pt>
                <c:pt idx="3">
                  <c:v>0.161000856908355</c:v>
                </c:pt>
                <c:pt idx="4">
                  <c:v>0.15965928889342601</c:v>
                </c:pt>
                <c:pt idx="5">
                  <c:v>0.15672723539920899</c:v>
                </c:pt>
                <c:pt idx="6">
                  <c:v>0.15458864715655399</c:v>
                </c:pt>
                <c:pt idx="7">
                  <c:v>0.151584836417057</c:v>
                </c:pt>
                <c:pt idx="8">
                  <c:v>0.150252578169491</c:v>
                </c:pt>
                <c:pt idx="9">
                  <c:v>0.147118549077463</c:v>
                </c:pt>
                <c:pt idx="10">
                  <c:v>0.14408861720567401</c:v>
                </c:pt>
                <c:pt idx="11">
                  <c:v>0.13985199051300501</c:v>
                </c:pt>
                <c:pt idx="12">
                  <c:v>0.13365052668632901</c:v>
                </c:pt>
                <c:pt idx="13">
                  <c:v>0.12746781912331101</c:v>
                </c:pt>
                <c:pt idx="14">
                  <c:v>0.120027256156857</c:v>
                </c:pt>
                <c:pt idx="15">
                  <c:v>0.110543117438272</c:v>
                </c:pt>
                <c:pt idx="16">
                  <c:v>0.100735650714648</c:v>
                </c:pt>
                <c:pt idx="17">
                  <c:v>9.1092733639965895E-2</c:v>
                </c:pt>
                <c:pt idx="18">
                  <c:v>8.1460135721000401E-2</c:v>
                </c:pt>
                <c:pt idx="19">
                  <c:v>7.1884529978116798E-2</c:v>
                </c:pt>
                <c:pt idx="20">
                  <c:v>6.2203319410677499E-2</c:v>
                </c:pt>
                <c:pt idx="21">
                  <c:v>4.7538704932464003E-2</c:v>
                </c:pt>
                <c:pt idx="22">
                  <c:v>4.1293940258431E-2</c:v>
                </c:pt>
                <c:pt idx="23">
                  <c:v>3.3243534543087899E-2</c:v>
                </c:pt>
                <c:pt idx="24">
                  <c:v>2.6526905408293298E-2</c:v>
                </c:pt>
                <c:pt idx="25">
                  <c:v>2.2130540821746199E-2</c:v>
                </c:pt>
                <c:pt idx="26">
                  <c:v>2.1784229539897702E-2</c:v>
                </c:pt>
                <c:pt idx="27">
                  <c:v>2.3793149873723399E-2</c:v>
                </c:pt>
                <c:pt idx="28">
                  <c:v>2.5272799955779999E-2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48-4F13-82DD-E2AED057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23288"/>
        <c:axId val="804319680"/>
      </c:scatterChart>
      <c:valAx>
        <c:axId val="8043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319680"/>
        <c:crosses val="autoZero"/>
        <c:crossBetween val="midCat"/>
      </c:valAx>
      <c:valAx>
        <c:axId val="8043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32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Sheet5!$H$1:$H$29</c:f>
              <c:numCache>
                <c:formatCode>General</c:formatCode>
                <c:ptCount val="29"/>
                <c:pt idx="0">
                  <c:v>0.754</c:v>
                </c:pt>
                <c:pt idx="1">
                  <c:v>0.75</c:v>
                </c:pt>
                <c:pt idx="2">
                  <c:v>0.748</c:v>
                </c:pt>
                <c:pt idx="3">
                  <c:v>0.748</c:v>
                </c:pt>
                <c:pt idx="4">
                  <c:v>0.746</c:v>
                </c:pt>
                <c:pt idx="5">
                  <c:v>0.74399999999999999</c:v>
                </c:pt>
                <c:pt idx="6">
                  <c:v>0.74199999999999999</c:v>
                </c:pt>
                <c:pt idx="7">
                  <c:v>0.74</c:v>
                </c:pt>
                <c:pt idx="8">
                  <c:v>0.73799999999999999</c:v>
                </c:pt>
                <c:pt idx="9">
                  <c:v>0.73599999999999999</c:v>
                </c:pt>
                <c:pt idx="10">
                  <c:v>0.73399999999999999</c:v>
                </c:pt>
                <c:pt idx="11">
                  <c:v>0.73</c:v>
                </c:pt>
                <c:pt idx="12">
                  <c:v>0.72199999999999998</c:v>
                </c:pt>
                <c:pt idx="13">
                  <c:v>0.71599999999999997</c:v>
                </c:pt>
                <c:pt idx="14">
                  <c:v>0.70599999999999996</c:v>
                </c:pt>
                <c:pt idx="15">
                  <c:v>0.69</c:v>
                </c:pt>
                <c:pt idx="16">
                  <c:v>0.67</c:v>
                </c:pt>
                <c:pt idx="17">
                  <c:v>0.65200000000000002</c:v>
                </c:pt>
                <c:pt idx="18">
                  <c:v>0.63600000000000001</c:v>
                </c:pt>
                <c:pt idx="19">
                  <c:v>0.626</c:v>
                </c:pt>
                <c:pt idx="20">
                  <c:v>0.60799999999999998</c:v>
                </c:pt>
                <c:pt idx="21">
                  <c:v>0.55600000000000005</c:v>
                </c:pt>
                <c:pt idx="22">
                  <c:v>0.55000000000000004</c:v>
                </c:pt>
                <c:pt idx="23">
                  <c:v>0.52200000000000002</c:v>
                </c:pt>
                <c:pt idx="24">
                  <c:v>0.496</c:v>
                </c:pt>
                <c:pt idx="25">
                  <c:v>0.47599999999999998</c:v>
                </c:pt>
                <c:pt idx="26">
                  <c:v>0.5</c:v>
                </c:pt>
                <c:pt idx="27">
                  <c:v>0.54200000000000004</c:v>
                </c:pt>
                <c:pt idx="28">
                  <c:v>0.56799999999999995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F-4738-B2B8-940B08E38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02648"/>
        <c:axId val="556906584"/>
      </c:scatterChart>
      <c:valAx>
        <c:axId val="55690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906584"/>
        <c:crosses val="autoZero"/>
        <c:crossBetween val="midCat"/>
      </c:valAx>
      <c:valAx>
        <c:axId val="55690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90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4P120Cek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Sheet6!$A$1:$A$22</c:f>
              <c:numCache>
                <c:formatCode>General</c:formatCode>
                <c:ptCount val="22"/>
                <c:pt idx="0">
                  <c:v>0</c:v>
                </c:pt>
                <c:pt idx="1">
                  <c:v>0.53000000000000025</c:v>
                </c:pt>
                <c:pt idx="2">
                  <c:v>1.5</c:v>
                </c:pt>
                <c:pt idx="3">
                  <c:v>2.4699999999999998</c:v>
                </c:pt>
                <c:pt idx="4">
                  <c:v>3.5200000000000005</c:v>
                </c:pt>
                <c:pt idx="5">
                  <c:v>4.4899999999999993</c:v>
                </c:pt>
                <c:pt idx="6">
                  <c:v>5.46</c:v>
                </c:pt>
                <c:pt idx="7">
                  <c:v>6.5200000000000005</c:v>
                </c:pt>
                <c:pt idx="8">
                  <c:v>8.5399999999999991</c:v>
                </c:pt>
                <c:pt idx="9">
                  <c:v>10.48</c:v>
                </c:pt>
                <c:pt idx="10">
                  <c:v>12.509999999999998</c:v>
                </c:pt>
                <c:pt idx="11">
                  <c:v>14.529999999999998</c:v>
                </c:pt>
                <c:pt idx="12">
                  <c:v>16.47</c:v>
                </c:pt>
                <c:pt idx="13">
                  <c:v>18.5</c:v>
                </c:pt>
                <c:pt idx="14">
                  <c:v>20.52</c:v>
                </c:pt>
                <c:pt idx="15">
                  <c:v>22.46</c:v>
                </c:pt>
                <c:pt idx="16">
                  <c:v>24.49</c:v>
                </c:pt>
                <c:pt idx="17">
                  <c:v>26.51</c:v>
                </c:pt>
                <c:pt idx="18">
                  <c:v>28.540000000000003</c:v>
                </c:pt>
                <c:pt idx="19">
                  <c:v>30.48</c:v>
                </c:pt>
                <c:pt idx="20">
                  <c:v>31.529999999999998</c:v>
                </c:pt>
                <c:pt idx="21">
                  <c:v>32.5</c:v>
                </c:pt>
              </c:numCache>
            </c:numRef>
          </c:xVal>
          <c:yVal>
            <c:numRef>
              <c:f>Sheet6!$K$1:$K$22</c:f>
              <c:numCache>
                <c:formatCode>General</c:formatCode>
                <c:ptCount val="22"/>
                <c:pt idx="0">
                  <c:v>0.37447321798343602</c:v>
                </c:pt>
                <c:pt idx="1">
                  <c:v>0.37093863071217498</c:v>
                </c:pt>
                <c:pt idx="2">
                  <c:v>0.36537220397089998</c:v>
                </c:pt>
                <c:pt idx="3">
                  <c:v>0.36079568197345901</c:v>
                </c:pt>
                <c:pt idx="4">
                  <c:v>0.35672628967383702</c:v>
                </c:pt>
                <c:pt idx="5">
                  <c:v>0.353581853717642</c:v>
                </c:pt>
                <c:pt idx="6">
                  <c:v>0.350844541044602</c:v>
                </c:pt>
                <c:pt idx="7">
                  <c:v>0.34812104324683901</c:v>
                </c:pt>
                <c:pt idx="8">
                  <c:v>0.34299487814927299</c:v>
                </c:pt>
                <c:pt idx="9">
                  <c:v>0.33717563552341501</c:v>
                </c:pt>
                <c:pt idx="10">
                  <c:v>0.32909136853541099</c:v>
                </c:pt>
                <c:pt idx="11">
                  <c:v>0.31814147900536299</c:v>
                </c:pt>
                <c:pt idx="12">
                  <c:v>0.30424767069763198</c:v>
                </c:pt>
                <c:pt idx="13">
                  <c:v>0.28567323582228199</c:v>
                </c:pt>
                <c:pt idx="14">
                  <c:v>0.26278362864107802</c:v>
                </c:pt>
                <c:pt idx="15">
                  <c:v>0.236549107230311</c:v>
                </c:pt>
                <c:pt idx="16">
                  <c:v>0.20470689992924701</c:v>
                </c:pt>
                <c:pt idx="17">
                  <c:v>0.16882561921819</c:v>
                </c:pt>
                <c:pt idx="18">
                  <c:v>0.12901118239994999</c:v>
                </c:pt>
                <c:pt idx="19">
                  <c:v>8.8049241255500094E-2</c:v>
                </c:pt>
                <c:pt idx="20">
                  <c:v>6.4952579606913197E-2</c:v>
                </c:pt>
                <c:pt idx="21">
                  <c:v>4.3188368475800702E-2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5-4A26-B56A-F88020C7A5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Sheet6!$A$1:$A$22</c:f>
              <c:numCache>
                <c:formatCode>General</c:formatCode>
                <c:ptCount val="22"/>
                <c:pt idx="0">
                  <c:v>0</c:v>
                </c:pt>
                <c:pt idx="1">
                  <c:v>0.53000000000000025</c:v>
                </c:pt>
                <c:pt idx="2">
                  <c:v>1.5</c:v>
                </c:pt>
                <c:pt idx="3">
                  <c:v>2.4699999999999998</c:v>
                </c:pt>
                <c:pt idx="4">
                  <c:v>3.5200000000000005</c:v>
                </c:pt>
                <c:pt idx="5">
                  <c:v>4.4899999999999993</c:v>
                </c:pt>
                <c:pt idx="6">
                  <c:v>5.46</c:v>
                </c:pt>
                <c:pt idx="7">
                  <c:v>6.5200000000000005</c:v>
                </c:pt>
                <c:pt idx="8">
                  <c:v>8.5399999999999991</c:v>
                </c:pt>
                <c:pt idx="9">
                  <c:v>10.48</c:v>
                </c:pt>
                <c:pt idx="10">
                  <c:v>12.509999999999998</c:v>
                </c:pt>
                <c:pt idx="11">
                  <c:v>14.529999999999998</c:v>
                </c:pt>
                <c:pt idx="12">
                  <c:v>16.47</c:v>
                </c:pt>
                <c:pt idx="13">
                  <c:v>18.5</c:v>
                </c:pt>
                <c:pt idx="14">
                  <c:v>20.52</c:v>
                </c:pt>
                <c:pt idx="15">
                  <c:v>22.46</c:v>
                </c:pt>
                <c:pt idx="16">
                  <c:v>24.49</c:v>
                </c:pt>
                <c:pt idx="17">
                  <c:v>26.51</c:v>
                </c:pt>
                <c:pt idx="18">
                  <c:v>28.540000000000003</c:v>
                </c:pt>
                <c:pt idx="19">
                  <c:v>30.48</c:v>
                </c:pt>
                <c:pt idx="20">
                  <c:v>31.529999999999998</c:v>
                </c:pt>
                <c:pt idx="21">
                  <c:v>32.5</c:v>
                </c:pt>
              </c:numCache>
            </c:numRef>
          </c:xVal>
          <c:yVal>
            <c:numRef>
              <c:f>Sheet6!$L$1:$L$22</c:f>
              <c:numCache>
                <c:formatCode>General</c:formatCode>
                <c:ptCount val="22"/>
                <c:pt idx="0">
                  <c:v>0.11099222184167699</c:v>
                </c:pt>
                <c:pt idx="1">
                  <c:v>0.110690048354511</c:v>
                </c:pt>
                <c:pt idx="2">
                  <c:v>0.11009976748179801</c:v>
                </c:pt>
                <c:pt idx="3">
                  <c:v>0.108954498804958</c:v>
                </c:pt>
                <c:pt idx="4">
                  <c:v>0.108321530477866</c:v>
                </c:pt>
                <c:pt idx="5">
                  <c:v>0.107505060173259</c:v>
                </c:pt>
                <c:pt idx="6">
                  <c:v>0.106222655486971</c:v>
                </c:pt>
                <c:pt idx="7">
                  <c:v>0.10505405272849</c:v>
                </c:pt>
                <c:pt idx="8">
                  <c:v>0.10239682830043501</c:v>
                </c:pt>
                <c:pt idx="9">
                  <c:v>0.100019520232816</c:v>
                </c:pt>
                <c:pt idx="10">
                  <c:v>9.81361129792893E-2</c:v>
                </c:pt>
                <c:pt idx="11">
                  <c:v>9.4865860208883199E-2</c:v>
                </c:pt>
                <c:pt idx="12">
                  <c:v>9.1885217852606796E-2</c:v>
                </c:pt>
                <c:pt idx="13">
                  <c:v>8.7734439398025194E-2</c:v>
                </c:pt>
                <c:pt idx="14">
                  <c:v>8.2983709383815801E-2</c:v>
                </c:pt>
                <c:pt idx="15">
                  <c:v>7.6195627355020307E-2</c:v>
                </c:pt>
                <c:pt idx="16">
                  <c:v>6.5681331822899106E-2</c:v>
                </c:pt>
                <c:pt idx="17">
                  <c:v>5.5161136527830702E-2</c:v>
                </c:pt>
                <c:pt idx="18">
                  <c:v>4.4108886428250102E-2</c:v>
                </c:pt>
                <c:pt idx="19">
                  <c:v>3.5516219150868902E-2</c:v>
                </c:pt>
                <c:pt idx="20">
                  <c:v>3.0973456538899598E-2</c:v>
                </c:pt>
                <c:pt idx="21">
                  <c:v>2.6756917098249601E-2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05-4A26-B56A-F88020C7A58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Sheet6!$A$1:$A$22</c:f>
              <c:numCache>
                <c:formatCode>General</c:formatCode>
                <c:ptCount val="22"/>
                <c:pt idx="0">
                  <c:v>0</c:v>
                </c:pt>
                <c:pt idx="1">
                  <c:v>0.53000000000000025</c:v>
                </c:pt>
                <c:pt idx="2">
                  <c:v>1.5</c:v>
                </c:pt>
                <c:pt idx="3">
                  <c:v>2.4699999999999998</c:v>
                </c:pt>
                <c:pt idx="4">
                  <c:v>3.5200000000000005</c:v>
                </c:pt>
                <c:pt idx="5">
                  <c:v>4.4899999999999993</c:v>
                </c:pt>
                <c:pt idx="6">
                  <c:v>5.46</c:v>
                </c:pt>
                <c:pt idx="7">
                  <c:v>6.5200000000000005</c:v>
                </c:pt>
                <c:pt idx="8">
                  <c:v>8.5399999999999991</c:v>
                </c:pt>
                <c:pt idx="9">
                  <c:v>10.48</c:v>
                </c:pt>
                <c:pt idx="10">
                  <c:v>12.509999999999998</c:v>
                </c:pt>
                <c:pt idx="11">
                  <c:v>14.529999999999998</c:v>
                </c:pt>
                <c:pt idx="12">
                  <c:v>16.47</c:v>
                </c:pt>
                <c:pt idx="13">
                  <c:v>18.5</c:v>
                </c:pt>
                <c:pt idx="14">
                  <c:v>20.52</c:v>
                </c:pt>
                <c:pt idx="15">
                  <c:v>22.46</c:v>
                </c:pt>
                <c:pt idx="16">
                  <c:v>24.49</c:v>
                </c:pt>
                <c:pt idx="17">
                  <c:v>26.51</c:v>
                </c:pt>
                <c:pt idx="18">
                  <c:v>28.540000000000003</c:v>
                </c:pt>
                <c:pt idx="19">
                  <c:v>30.48</c:v>
                </c:pt>
                <c:pt idx="20">
                  <c:v>31.529999999999998</c:v>
                </c:pt>
                <c:pt idx="21">
                  <c:v>32.5</c:v>
                </c:pt>
              </c:numCache>
            </c:numRef>
          </c:xVal>
          <c:yVal>
            <c:numRef>
              <c:f>Sheet6!$M$1:$M$22</c:f>
              <c:numCache>
                <c:formatCode>General</c:formatCode>
                <c:ptCount val="22"/>
                <c:pt idx="0">
                  <c:v>0.263629145460339</c:v>
                </c:pt>
                <c:pt idx="1">
                  <c:v>0.26039891875994697</c:v>
                </c:pt>
                <c:pt idx="2">
                  <c:v>0.25576054277963001</c:v>
                </c:pt>
                <c:pt idx="3">
                  <c:v>0.25183538601747402</c:v>
                </c:pt>
                <c:pt idx="4">
                  <c:v>0.248994950192338</c:v>
                </c:pt>
                <c:pt idx="5">
                  <c:v>0.24538580648004399</c:v>
                </c:pt>
                <c:pt idx="6">
                  <c:v>0.24488948964913199</c:v>
                </c:pt>
                <c:pt idx="7">
                  <c:v>0.243684730272787</c:v>
                </c:pt>
                <c:pt idx="8">
                  <c:v>0.240096414704491</c:v>
                </c:pt>
                <c:pt idx="9">
                  <c:v>0.23669729613743701</c:v>
                </c:pt>
                <c:pt idx="10">
                  <c:v>0.231022140711859</c:v>
                </c:pt>
                <c:pt idx="11">
                  <c:v>0.223335318261765</c:v>
                </c:pt>
                <c:pt idx="12">
                  <c:v>0.21236487414694699</c:v>
                </c:pt>
                <c:pt idx="13">
                  <c:v>0.197685879189019</c:v>
                </c:pt>
                <c:pt idx="14">
                  <c:v>0.179218434733215</c:v>
                </c:pt>
                <c:pt idx="15">
                  <c:v>0.15990719648769</c:v>
                </c:pt>
                <c:pt idx="16">
                  <c:v>0.13838186435217101</c:v>
                </c:pt>
                <c:pt idx="17">
                  <c:v>0.113113164876187</c:v>
                </c:pt>
                <c:pt idx="18">
                  <c:v>8.4115290924767397E-2</c:v>
                </c:pt>
                <c:pt idx="19">
                  <c:v>5.1949052340745101E-2</c:v>
                </c:pt>
                <c:pt idx="20">
                  <c:v>3.3255720758739601E-2</c:v>
                </c:pt>
                <c:pt idx="21">
                  <c:v>1.5720566125191501E-2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05-4A26-B56A-F88020C7A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93048"/>
        <c:axId val="740694688"/>
      </c:scatterChart>
      <c:valAx>
        <c:axId val="74069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694688"/>
        <c:crosses val="autoZero"/>
        <c:crossBetween val="midCat"/>
      </c:valAx>
      <c:valAx>
        <c:axId val="7406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69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Sheet6!$H$1:$H$23</c:f>
              <c:numCache>
                <c:formatCode>General</c:formatCode>
                <c:ptCount val="23"/>
                <c:pt idx="0">
                  <c:v>0.79920000000000002</c:v>
                </c:pt>
                <c:pt idx="1">
                  <c:v>0.79859999999999998</c:v>
                </c:pt>
                <c:pt idx="2">
                  <c:v>0.79790000000000005</c:v>
                </c:pt>
                <c:pt idx="3">
                  <c:v>0.79749999999999999</c:v>
                </c:pt>
                <c:pt idx="4">
                  <c:v>0.79710000000000003</c:v>
                </c:pt>
                <c:pt idx="5">
                  <c:v>0.79590000000000005</c:v>
                </c:pt>
                <c:pt idx="6">
                  <c:v>0.79659999999999997</c:v>
                </c:pt>
                <c:pt idx="7">
                  <c:v>0.79649999999999999</c:v>
                </c:pt>
                <c:pt idx="8">
                  <c:v>0.79530000000000001</c:v>
                </c:pt>
                <c:pt idx="9">
                  <c:v>0.79290000000000005</c:v>
                </c:pt>
                <c:pt idx="10">
                  <c:v>0.78900000000000003</c:v>
                </c:pt>
                <c:pt idx="11">
                  <c:v>0.78400000000000003</c:v>
                </c:pt>
                <c:pt idx="12">
                  <c:v>0.7752</c:v>
                </c:pt>
                <c:pt idx="13">
                  <c:v>0.76319999999999999</c:v>
                </c:pt>
                <c:pt idx="14">
                  <c:v>0.74450000000000005</c:v>
                </c:pt>
                <c:pt idx="15">
                  <c:v>0.74309999999999998</c:v>
                </c:pt>
                <c:pt idx="16">
                  <c:v>0.73229999999999995</c:v>
                </c:pt>
                <c:pt idx="17">
                  <c:v>0.71779999999999999</c:v>
                </c:pt>
                <c:pt idx="18">
                  <c:v>0.68799999999999994</c:v>
                </c:pt>
                <c:pt idx="19">
                  <c:v>0.5837</c:v>
                </c:pt>
                <c:pt idx="20">
                  <c:v>0.40899999999999997</c:v>
                </c:pt>
                <c:pt idx="21">
                  <c:v>0.46800000000000003</c:v>
                </c:pt>
                <c:pt idx="22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0-4849-A7B6-2CC43EBD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79728"/>
        <c:axId val="552163360"/>
      </c:scatterChart>
      <c:valAx>
        <c:axId val="4522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163360"/>
        <c:crosses val="autoZero"/>
        <c:crossBetween val="midCat"/>
      </c:valAx>
      <c:valAx>
        <c:axId val="5521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27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Sheet6!$C$1:$C$22</c:f>
              <c:numCache>
                <c:formatCode>General</c:formatCode>
                <c:ptCount val="22"/>
                <c:pt idx="0">
                  <c:v>0.57299999999999995</c:v>
                </c:pt>
                <c:pt idx="1">
                  <c:v>0.57299999999999995</c:v>
                </c:pt>
                <c:pt idx="2">
                  <c:v>0.57299999999999995</c:v>
                </c:pt>
                <c:pt idx="3">
                  <c:v>0.57299999999999995</c:v>
                </c:pt>
                <c:pt idx="4">
                  <c:v>0.57299999999999995</c:v>
                </c:pt>
                <c:pt idx="5">
                  <c:v>0.57299999999999995</c:v>
                </c:pt>
                <c:pt idx="6">
                  <c:v>0.57299999999999995</c:v>
                </c:pt>
                <c:pt idx="7">
                  <c:v>0.57299999999999995</c:v>
                </c:pt>
                <c:pt idx="8">
                  <c:v>0.57299999999999995</c:v>
                </c:pt>
                <c:pt idx="9">
                  <c:v>0.57299999999999995</c:v>
                </c:pt>
                <c:pt idx="10">
                  <c:v>0.57299999999999995</c:v>
                </c:pt>
                <c:pt idx="11">
                  <c:v>0.57299999999999995</c:v>
                </c:pt>
                <c:pt idx="12">
                  <c:v>0.57299999999999995</c:v>
                </c:pt>
                <c:pt idx="13">
                  <c:v>0.57299999999999995</c:v>
                </c:pt>
                <c:pt idx="14">
                  <c:v>0.57299999999999995</c:v>
                </c:pt>
                <c:pt idx="15">
                  <c:v>0.53</c:v>
                </c:pt>
                <c:pt idx="16">
                  <c:v>0.48899999999999999</c:v>
                </c:pt>
                <c:pt idx="17">
                  <c:v>0.432</c:v>
                </c:pt>
                <c:pt idx="18">
                  <c:v>0.373</c:v>
                </c:pt>
                <c:pt idx="19">
                  <c:v>0.29699999999999999</c:v>
                </c:pt>
                <c:pt idx="20">
                  <c:v>0.252</c:v>
                </c:pt>
                <c:pt idx="21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9-4298-95F6-A856C668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96312"/>
        <c:axId val="668593688"/>
      </c:scatterChart>
      <c:valAx>
        <c:axId val="66859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593688"/>
        <c:crosses val="autoZero"/>
        <c:crossBetween val="midCat"/>
      </c:valAx>
      <c:valAx>
        <c:axId val="6685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59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Sheet6!$A$1:$A$22</c:f>
              <c:numCache>
                <c:formatCode>General</c:formatCode>
                <c:ptCount val="22"/>
                <c:pt idx="0">
                  <c:v>0</c:v>
                </c:pt>
                <c:pt idx="1">
                  <c:v>0.53000000000000025</c:v>
                </c:pt>
                <c:pt idx="2">
                  <c:v>1.5</c:v>
                </c:pt>
                <c:pt idx="3">
                  <c:v>2.4699999999999998</c:v>
                </c:pt>
                <c:pt idx="4">
                  <c:v>3.5200000000000005</c:v>
                </c:pt>
                <c:pt idx="5">
                  <c:v>4.4899999999999993</c:v>
                </c:pt>
                <c:pt idx="6">
                  <c:v>5.46</c:v>
                </c:pt>
                <c:pt idx="7">
                  <c:v>6.5200000000000005</c:v>
                </c:pt>
                <c:pt idx="8">
                  <c:v>8.5399999999999991</c:v>
                </c:pt>
                <c:pt idx="9">
                  <c:v>10.48</c:v>
                </c:pt>
                <c:pt idx="10">
                  <c:v>12.509999999999998</c:v>
                </c:pt>
                <c:pt idx="11">
                  <c:v>14.529999999999998</c:v>
                </c:pt>
                <c:pt idx="12">
                  <c:v>16.47</c:v>
                </c:pt>
                <c:pt idx="13">
                  <c:v>18.5</c:v>
                </c:pt>
                <c:pt idx="14">
                  <c:v>20.52</c:v>
                </c:pt>
                <c:pt idx="15">
                  <c:v>22.46</c:v>
                </c:pt>
                <c:pt idx="16">
                  <c:v>24.49</c:v>
                </c:pt>
                <c:pt idx="17">
                  <c:v>26.51</c:v>
                </c:pt>
                <c:pt idx="18">
                  <c:v>28.540000000000003</c:v>
                </c:pt>
                <c:pt idx="19">
                  <c:v>30.48</c:v>
                </c:pt>
                <c:pt idx="20">
                  <c:v>31.529999999999998</c:v>
                </c:pt>
                <c:pt idx="21">
                  <c:v>32.5</c:v>
                </c:pt>
              </c:numCache>
            </c:numRef>
          </c:xVal>
          <c:yVal>
            <c:numRef>
              <c:f>Sheet6!$C$1:$C$22</c:f>
              <c:numCache>
                <c:formatCode>General</c:formatCode>
                <c:ptCount val="22"/>
                <c:pt idx="0">
                  <c:v>0.57299999999999995</c:v>
                </c:pt>
                <c:pt idx="1">
                  <c:v>0.57299999999999995</c:v>
                </c:pt>
                <c:pt idx="2">
                  <c:v>0.57299999999999995</c:v>
                </c:pt>
                <c:pt idx="3">
                  <c:v>0.57299999999999995</c:v>
                </c:pt>
                <c:pt idx="4">
                  <c:v>0.57299999999999995</c:v>
                </c:pt>
                <c:pt idx="5">
                  <c:v>0.57299999999999995</c:v>
                </c:pt>
                <c:pt idx="6">
                  <c:v>0.57299999999999995</c:v>
                </c:pt>
                <c:pt idx="7">
                  <c:v>0.57299999999999995</c:v>
                </c:pt>
                <c:pt idx="8">
                  <c:v>0.57299999999999995</c:v>
                </c:pt>
                <c:pt idx="9">
                  <c:v>0.57299999999999995</c:v>
                </c:pt>
                <c:pt idx="10">
                  <c:v>0.57299999999999995</c:v>
                </c:pt>
                <c:pt idx="11">
                  <c:v>0.57299999999999995</c:v>
                </c:pt>
                <c:pt idx="12">
                  <c:v>0.57299999999999995</c:v>
                </c:pt>
                <c:pt idx="13">
                  <c:v>0.57299999999999995</c:v>
                </c:pt>
                <c:pt idx="14">
                  <c:v>0.57299999999999995</c:v>
                </c:pt>
                <c:pt idx="15">
                  <c:v>0.53</c:v>
                </c:pt>
                <c:pt idx="16">
                  <c:v>0.48899999999999999</c:v>
                </c:pt>
                <c:pt idx="17">
                  <c:v>0.432</c:v>
                </c:pt>
                <c:pt idx="18">
                  <c:v>0.373</c:v>
                </c:pt>
                <c:pt idx="19">
                  <c:v>0.29699999999999999</c:v>
                </c:pt>
                <c:pt idx="20">
                  <c:v>0.252</c:v>
                </c:pt>
                <c:pt idx="21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1-43C6-93D1-4906CBC8B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95656"/>
        <c:axId val="668588768"/>
      </c:scatterChart>
      <c:valAx>
        <c:axId val="66859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588768"/>
        <c:crosses val="autoZero"/>
        <c:crossBetween val="midCat"/>
      </c:valAx>
      <c:valAx>
        <c:axId val="6685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59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Sheet6!$B$1:$B$23</c:f>
              <c:numCache>
                <c:formatCode>General</c:formatCode>
                <c:ptCount val="23"/>
                <c:pt idx="0">
                  <c:v>4.0002771866934301</c:v>
                </c:pt>
                <c:pt idx="1">
                  <c:v>3.95883351631876</c:v>
                </c:pt>
                <c:pt idx="2">
                  <c:v>3.7908346060708902</c:v>
                </c:pt>
                <c:pt idx="3">
                  <c:v>3.60395884574451</c:v>
                </c:pt>
                <c:pt idx="4">
                  <c:v>3.4584627992495598</c:v>
                </c:pt>
                <c:pt idx="5">
                  <c:v>3.3221003239259401</c:v>
                </c:pt>
                <c:pt idx="6">
                  <c:v>3.115469795454</c:v>
                </c:pt>
                <c:pt idx="7">
                  <c:v>2.9252823754973201</c:v>
                </c:pt>
                <c:pt idx="8">
                  <c:v>2.6109841449289002</c:v>
                </c:pt>
                <c:pt idx="9">
                  <c:v>2.3013584742291999</c:v>
                </c:pt>
                <c:pt idx="10">
                  <c:v>2.0385264302640498</c:v>
                </c:pt>
                <c:pt idx="11">
                  <c:v>1.70941555891803</c:v>
                </c:pt>
                <c:pt idx="12">
                  <c:v>1.4643731037962799</c:v>
                </c:pt>
                <c:pt idx="13">
                  <c:v>1.1742472232992001</c:v>
                </c:pt>
                <c:pt idx="14">
                  <c:v>0.92070669093445301</c:v>
                </c:pt>
                <c:pt idx="15">
                  <c:v>0.62750190512358395</c:v>
                </c:pt>
                <c:pt idx="16">
                  <c:v>0.482933482974642</c:v>
                </c:pt>
                <c:pt idx="17">
                  <c:v>0.31758834515629902</c:v>
                </c:pt>
                <c:pt idx="18">
                  <c:v>0.16012903215506699</c:v>
                </c:pt>
                <c:pt idx="19">
                  <c:v>0.104874650298247</c:v>
                </c:pt>
                <c:pt idx="20">
                  <c:v>6.6314283395558907E-2</c:v>
                </c:pt>
                <c:pt idx="21">
                  <c:v>4.0219335168899098E-2</c:v>
                </c:pt>
                <c:pt idx="22">
                  <c:v>2.02535273952427E-2</c:v>
                </c:pt>
              </c:numCache>
            </c:numRef>
          </c:xVal>
          <c:yVal>
            <c:numRef>
              <c:f>Sheet6!$E$1:$E$23</c:f>
              <c:numCache>
                <c:formatCode>General</c:formatCode>
                <c:ptCount val="23"/>
                <c:pt idx="0">
                  <c:v>0.37564733505510201</c:v>
                </c:pt>
                <c:pt idx="1">
                  <c:v>0.37371447397264901</c:v>
                </c:pt>
                <c:pt idx="2">
                  <c:v>0.37054175943219902</c:v>
                </c:pt>
                <c:pt idx="3">
                  <c:v>0.36774405179023001</c:v>
                </c:pt>
                <c:pt idx="4">
                  <c:v>0.36501030536636497</c:v>
                </c:pt>
                <c:pt idx="5">
                  <c:v>0.36264310232114599</c:v>
                </c:pt>
                <c:pt idx="6">
                  <c:v>0.36032248321971699</c:v>
                </c:pt>
                <c:pt idx="7">
                  <c:v>0.35772365687344798</c:v>
                </c:pt>
                <c:pt idx="8">
                  <c:v>0.35215901874980199</c:v>
                </c:pt>
                <c:pt idx="9">
                  <c:v>0.34544243657439</c:v>
                </c:pt>
                <c:pt idx="10">
                  <c:v>0.33626516355141201</c:v>
                </c:pt>
                <c:pt idx="11">
                  <c:v>0.32430294792163</c:v>
                </c:pt>
                <c:pt idx="12">
                  <c:v>0.30961442289582197</c:v>
                </c:pt>
                <c:pt idx="13">
                  <c:v>0.290389191097365</c:v>
                </c:pt>
                <c:pt idx="14">
                  <c:v>0.26691088998442097</c:v>
                </c:pt>
                <c:pt idx="15">
                  <c:v>0.239938533269343</c:v>
                </c:pt>
                <c:pt idx="16">
                  <c:v>0.20678693574597701</c:v>
                </c:pt>
                <c:pt idx="17">
                  <c:v>0.16857634806274499</c:v>
                </c:pt>
                <c:pt idx="18">
                  <c:v>0.12477741911755801</c:v>
                </c:pt>
                <c:pt idx="19">
                  <c:v>7.7790592875797607E-2</c:v>
                </c:pt>
                <c:pt idx="20">
                  <c:v>5.0264256134375497E-2</c:v>
                </c:pt>
                <c:pt idx="21">
                  <c:v>2.35338244250821E-2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D-4437-84B1-9115C45AD1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Sheet6!$B$1:$B$23</c:f>
              <c:numCache>
                <c:formatCode>General</c:formatCode>
                <c:ptCount val="23"/>
                <c:pt idx="0">
                  <c:v>4.0002771866934301</c:v>
                </c:pt>
                <c:pt idx="1">
                  <c:v>3.95883351631876</c:v>
                </c:pt>
                <c:pt idx="2">
                  <c:v>3.7908346060708902</c:v>
                </c:pt>
                <c:pt idx="3">
                  <c:v>3.60395884574451</c:v>
                </c:pt>
                <c:pt idx="4">
                  <c:v>3.4584627992495598</c:v>
                </c:pt>
                <c:pt idx="5">
                  <c:v>3.3221003239259401</c:v>
                </c:pt>
                <c:pt idx="6">
                  <c:v>3.115469795454</c:v>
                </c:pt>
                <c:pt idx="7">
                  <c:v>2.9252823754973201</c:v>
                </c:pt>
                <c:pt idx="8">
                  <c:v>2.6109841449289002</c:v>
                </c:pt>
                <c:pt idx="9">
                  <c:v>2.3013584742291999</c:v>
                </c:pt>
                <c:pt idx="10">
                  <c:v>2.0385264302640498</c:v>
                </c:pt>
                <c:pt idx="11">
                  <c:v>1.70941555891803</c:v>
                </c:pt>
                <c:pt idx="12">
                  <c:v>1.4643731037962799</c:v>
                </c:pt>
                <c:pt idx="13">
                  <c:v>1.1742472232992001</c:v>
                </c:pt>
                <c:pt idx="14">
                  <c:v>0.92070669093445301</c:v>
                </c:pt>
                <c:pt idx="15">
                  <c:v>0.62750190512358395</c:v>
                </c:pt>
                <c:pt idx="16">
                  <c:v>0.482933482974642</c:v>
                </c:pt>
                <c:pt idx="17">
                  <c:v>0.31758834515629902</c:v>
                </c:pt>
                <c:pt idx="18">
                  <c:v>0.16012903215506699</c:v>
                </c:pt>
                <c:pt idx="19">
                  <c:v>0.104874650298247</c:v>
                </c:pt>
                <c:pt idx="20">
                  <c:v>6.6314283395558907E-2</c:v>
                </c:pt>
                <c:pt idx="21">
                  <c:v>4.0219335168899098E-2</c:v>
                </c:pt>
                <c:pt idx="22">
                  <c:v>2.02535273952427E-2</c:v>
                </c:pt>
              </c:numCache>
            </c:numRef>
          </c:xVal>
          <c:yVal>
            <c:numRef>
              <c:f>Sheet6!$F$1:$F$23</c:f>
              <c:numCache>
                <c:formatCode>General</c:formatCode>
                <c:ptCount val="23"/>
                <c:pt idx="0">
                  <c:v>7.5015455687972604E-2</c:v>
                </c:pt>
                <c:pt idx="1">
                  <c:v>7.4825990862035299E-2</c:v>
                </c:pt>
                <c:pt idx="2">
                  <c:v>7.4428753342769993E-2</c:v>
                </c:pt>
                <c:pt idx="3">
                  <c:v>7.4043045593671697E-2</c:v>
                </c:pt>
                <c:pt idx="4">
                  <c:v>7.3629196031910094E-2</c:v>
                </c:pt>
                <c:pt idx="5">
                  <c:v>7.3566503742166306E-2</c:v>
                </c:pt>
                <c:pt idx="6">
                  <c:v>7.2868314376906801E-2</c:v>
                </c:pt>
                <c:pt idx="7">
                  <c:v>7.23315341787827E-2</c:v>
                </c:pt>
                <c:pt idx="8">
                  <c:v>7.1621493088894095E-2</c:v>
                </c:pt>
                <c:pt idx="9">
                  <c:v>7.1073932070660206E-2</c:v>
                </c:pt>
                <c:pt idx="10">
                  <c:v>7.04865528739506E-2</c:v>
                </c:pt>
                <c:pt idx="11">
                  <c:v>6.9607637274048006E-2</c:v>
                </c:pt>
                <c:pt idx="12">
                  <c:v>6.9115549828827394E-2</c:v>
                </c:pt>
                <c:pt idx="13">
                  <c:v>6.8302059160509701E-2</c:v>
                </c:pt>
                <c:pt idx="14">
                  <c:v>6.7741426734788501E-2</c:v>
                </c:pt>
                <c:pt idx="15">
                  <c:v>6.11721321039011E-2</c:v>
                </c:pt>
                <c:pt idx="16">
                  <c:v>5.4883221489775702E-2</c:v>
                </c:pt>
                <c:pt idx="17">
                  <c:v>4.7088235466428797E-2</c:v>
                </c:pt>
                <c:pt idx="18">
                  <c:v>3.84455050607782E-2</c:v>
                </c:pt>
                <c:pt idx="19">
                  <c:v>3.1887548505472998E-2</c:v>
                </c:pt>
                <c:pt idx="20">
                  <c:v>2.9208520170253702E-2</c:v>
                </c:pt>
                <c:pt idx="21">
                  <c:v>2.22748263527103E-2</c:v>
                </c:pt>
                <c:pt idx="22">
                  <c:v>1.8255410481509301E-2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4D-4437-84B1-9115C45AD11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Sheet6!$B$1:$B$23</c:f>
              <c:numCache>
                <c:formatCode>General</c:formatCode>
                <c:ptCount val="23"/>
                <c:pt idx="0">
                  <c:v>4.0002771866934301</c:v>
                </c:pt>
                <c:pt idx="1">
                  <c:v>3.95883351631876</c:v>
                </c:pt>
                <c:pt idx="2">
                  <c:v>3.7908346060708902</c:v>
                </c:pt>
                <c:pt idx="3">
                  <c:v>3.60395884574451</c:v>
                </c:pt>
                <c:pt idx="4">
                  <c:v>3.4584627992495598</c:v>
                </c:pt>
                <c:pt idx="5">
                  <c:v>3.3221003239259401</c:v>
                </c:pt>
                <c:pt idx="6">
                  <c:v>3.115469795454</c:v>
                </c:pt>
                <c:pt idx="7">
                  <c:v>2.9252823754973201</c:v>
                </c:pt>
                <c:pt idx="8">
                  <c:v>2.6109841449289002</c:v>
                </c:pt>
                <c:pt idx="9">
                  <c:v>2.3013584742291999</c:v>
                </c:pt>
                <c:pt idx="10">
                  <c:v>2.0385264302640498</c:v>
                </c:pt>
                <c:pt idx="11">
                  <c:v>1.70941555891803</c:v>
                </c:pt>
                <c:pt idx="12">
                  <c:v>1.4643731037962799</c:v>
                </c:pt>
                <c:pt idx="13">
                  <c:v>1.1742472232992001</c:v>
                </c:pt>
                <c:pt idx="14">
                  <c:v>0.92070669093445301</c:v>
                </c:pt>
                <c:pt idx="15">
                  <c:v>0.62750190512358395</c:v>
                </c:pt>
                <c:pt idx="16">
                  <c:v>0.482933482974642</c:v>
                </c:pt>
                <c:pt idx="17">
                  <c:v>0.31758834515629902</c:v>
                </c:pt>
                <c:pt idx="18">
                  <c:v>0.16012903215506699</c:v>
                </c:pt>
                <c:pt idx="19">
                  <c:v>0.104874650298247</c:v>
                </c:pt>
                <c:pt idx="20">
                  <c:v>6.6314283395558907E-2</c:v>
                </c:pt>
                <c:pt idx="21">
                  <c:v>4.0219335168899098E-2</c:v>
                </c:pt>
                <c:pt idx="22">
                  <c:v>2.02535273952427E-2</c:v>
                </c:pt>
              </c:numCache>
            </c:numRef>
          </c:xVal>
          <c:yVal>
            <c:numRef>
              <c:f>Sheet6!$G$1:$G$23</c:f>
              <c:numCache>
                <c:formatCode>General</c:formatCode>
                <c:ptCount val="23"/>
                <c:pt idx="0">
                  <c:v>0.30021735017603801</c:v>
                </c:pt>
                <c:pt idx="1">
                  <c:v>0.298448378914558</c:v>
                </c:pt>
                <c:pt idx="2">
                  <c:v>0.29565526985095197</c:v>
                </c:pt>
                <c:pt idx="3">
                  <c:v>0.29327588130270799</c:v>
                </c:pt>
                <c:pt idx="4">
                  <c:v>0.29094971440752998</c:v>
                </c:pt>
                <c:pt idx="5">
                  <c:v>0.28862764513740002</c:v>
                </c:pt>
                <c:pt idx="6">
                  <c:v>0.28703289013282701</c:v>
                </c:pt>
                <c:pt idx="7">
                  <c:v>0.28492689269970101</c:v>
                </c:pt>
                <c:pt idx="8">
                  <c:v>0.28007206761171799</c:v>
                </c:pt>
                <c:pt idx="9">
                  <c:v>0.27390130795983397</c:v>
                </c:pt>
                <c:pt idx="10">
                  <c:v>0.26531321404206398</c:v>
                </c:pt>
                <c:pt idx="11">
                  <c:v>0.254253511170558</c:v>
                </c:pt>
                <c:pt idx="12">
                  <c:v>0.24001310062884099</c:v>
                </c:pt>
                <c:pt idx="13">
                  <c:v>0.22162503064550901</c:v>
                </c:pt>
                <c:pt idx="14">
                  <c:v>0.198715157593401</c:v>
                </c:pt>
                <c:pt idx="15">
                  <c:v>0.178298324072449</c:v>
                </c:pt>
                <c:pt idx="16">
                  <c:v>0.151430073046779</c:v>
                </c:pt>
                <c:pt idx="17">
                  <c:v>0.121004102639438</c:v>
                </c:pt>
                <c:pt idx="18">
                  <c:v>8.5846864352879901E-2</c:v>
                </c:pt>
                <c:pt idx="19">
                  <c:v>4.54063690616031E-2</c:v>
                </c:pt>
                <c:pt idx="20">
                  <c:v>2.0558080758959599E-2</c:v>
                </c:pt>
                <c:pt idx="21">
                  <c:v>2.0212156446674699E-2</c:v>
                </c:pt>
                <c:pt idx="22">
                  <c:v>2.1136741311966901E-3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4D-4437-84B1-9115C45AD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21736"/>
        <c:axId val="738624032"/>
      </c:scatterChart>
      <c:valAx>
        <c:axId val="73862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624032"/>
        <c:crosses val="autoZero"/>
        <c:crossBetween val="midCat"/>
      </c:valAx>
      <c:valAx>
        <c:axId val="7386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62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5P40C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Sheet7!$A$1:$A$24</c:f>
              <c:numCache>
                <c:formatCode>General</c:formatCode>
                <c:ptCount val="24"/>
                <c:pt idx="0">
                  <c:v>0</c:v>
                </c:pt>
                <c:pt idx="1">
                  <c:v>13.21</c:v>
                </c:pt>
                <c:pt idx="2">
                  <c:v>33.470000000000006</c:v>
                </c:pt>
                <c:pt idx="3">
                  <c:v>53.730000000000004</c:v>
                </c:pt>
                <c:pt idx="4">
                  <c:v>73.11</c:v>
                </c:pt>
                <c:pt idx="5">
                  <c:v>93.36</c:v>
                </c:pt>
                <c:pt idx="6">
                  <c:v>125.95</c:v>
                </c:pt>
                <c:pt idx="7">
                  <c:v>159.41999999999999</c:v>
                </c:pt>
                <c:pt idx="8">
                  <c:v>193.78</c:v>
                </c:pt>
                <c:pt idx="9">
                  <c:v>227.25</c:v>
                </c:pt>
                <c:pt idx="10">
                  <c:v>257.19</c:v>
                </c:pt>
                <c:pt idx="11">
                  <c:v>293.31</c:v>
                </c:pt>
                <c:pt idx="12">
                  <c:v>326.77999999999997</c:v>
                </c:pt>
                <c:pt idx="13">
                  <c:v>359.37</c:v>
                </c:pt>
                <c:pt idx="14">
                  <c:v>393.71999999999997</c:v>
                </c:pt>
                <c:pt idx="15">
                  <c:v>426.31</c:v>
                </c:pt>
                <c:pt idx="16">
                  <c:v>460.65999999999997</c:v>
                </c:pt>
                <c:pt idx="17">
                  <c:v>493.25</c:v>
                </c:pt>
                <c:pt idx="18">
                  <c:v>526.72</c:v>
                </c:pt>
                <c:pt idx="19">
                  <c:v>559.31000000000006</c:v>
                </c:pt>
                <c:pt idx="20">
                  <c:v>593.67000000000007</c:v>
                </c:pt>
                <c:pt idx="21">
                  <c:v>613.92000000000007</c:v>
                </c:pt>
                <c:pt idx="22">
                  <c:v>623.61</c:v>
                </c:pt>
                <c:pt idx="23">
                  <c:v>627.1400000000001</c:v>
                </c:pt>
              </c:numCache>
            </c:numRef>
          </c:xVal>
          <c:yVal>
            <c:numRef>
              <c:f>Sheet7!$E$1:$E$24</c:f>
              <c:numCache>
                <c:formatCode>General</c:formatCode>
                <c:ptCount val="24"/>
                <c:pt idx="0">
                  <c:v>2.14209528682969E-2</c:v>
                </c:pt>
                <c:pt idx="1">
                  <c:v>2.1014570473196301E-2</c:v>
                </c:pt>
                <c:pt idx="2">
                  <c:v>2.04325275587646E-2</c:v>
                </c:pt>
                <c:pt idx="3">
                  <c:v>1.9896969975026001E-2</c:v>
                </c:pt>
                <c:pt idx="4">
                  <c:v>1.9424465380281499E-2</c:v>
                </c:pt>
                <c:pt idx="5">
                  <c:v>1.8968276064415101E-2</c:v>
                </c:pt>
                <c:pt idx="6">
                  <c:v>1.8303672288137899E-2</c:v>
                </c:pt>
                <c:pt idx="7">
                  <c:v>1.7692795767989499E-2</c:v>
                </c:pt>
                <c:pt idx="8">
                  <c:v>1.7118351200720298E-2</c:v>
                </c:pt>
                <c:pt idx="9">
                  <c:v>1.6586298759638799E-2</c:v>
                </c:pt>
                <c:pt idx="10">
                  <c:v>1.6113114720166601E-2</c:v>
                </c:pt>
                <c:pt idx="11">
                  <c:v>1.55184433897772E-2</c:v>
                </c:pt>
                <c:pt idx="12">
                  <c:v>1.4916203095528701E-2</c:v>
                </c:pt>
                <c:pt idx="13">
                  <c:v>1.42547043659701E-2</c:v>
                </c:pt>
                <c:pt idx="14">
                  <c:v>1.3446781497146501E-2</c:v>
                </c:pt>
                <c:pt idx="15">
                  <c:v>1.2545305001495999E-2</c:v>
                </c:pt>
                <c:pt idx="16">
                  <c:v>1.1419475130055E-2</c:v>
                </c:pt>
                <c:pt idx="17">
                  <c:v>1.01522449753577E-2</c:v>
                </c:pt>
                <c:pt idx="18">
                  <c:v>8.6146133572085407E-3</c:v>
                </c:pt>
                <c:pt idx="19">
                  <c:v>6.8533047210844501E-3</c:v>
                </c:pt>
                <c:pt idx="20">
                  <c:v>4.6756950958907499E-3</c:v>
                </c:pt>
                <c:pt idx="21">
                  <c:v>3.2216389017586801E-3</c:v>
                </c:pt>
                <c:pt idx="22">
                  <c:v>2.4777883411983199E-3</c:v>
                </c:pt>
                <c:pt idx="23">
                  <c:v>2.1987994150902599E-3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6-4688-9E92-ECF98952CEE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Sheet7!$A$1:$A$24</c:f>
              <c:numCache>
                <c:formatCode>General</c:formatCode>
                <c:ptCount val="24"/>
                <c:pt idx="0">
                  <c:v>0</c:v>
                </c:pt>
                <c:pt idx="1">
                  <c:v>13.21</c:v>
                </c:pt>
                <c:pt idx="2">
                  <c:v>33.470000000000006</c:v>
                </c:pt>
                <c:pt idx="3">
                  <c:v>53.730000000000004</c:v>
                </c:pt>
                <c:pt idx="4">
                  <c:v>73.11</c:v>
                </c:pt>
                <c:pt idx="5">
                  <c:v>93.36</c:v>
                </c:pt>
                <c:pt idx="6">
                  <c:v>125.95</c:v>
                </c:pt>
                <c:pt idx="7">
                  <c:v>159.41999999999999</c:v>
                </c:pt>
                <c:pt idx="8">
                  <c:v>193.78</c:v>
                </c:pt>
                <c:pt idx="9">
                  <c:v>227.25</c:v>
                </c:pt>
                <c:pt idx="10">
                  <c:v>257.19</c:v>
                </c:pt>
                <c:pt idx="11">
                  <c:v>293.31</c:v>
                </c:pt>
                <c:pt idx="12">
                  <c:v>326.77999999999997</c:v>
                </c:pt>
                <c:pt idx="13">
                  <c:v>359.37</c:v>
                </c:pt>
                <c:pt idx="14">
                  <c:v>393.71999999999997</c:v>
                </c:pt>
                <c:pt idx="15">
                  <c:v>426.31</c:v>
                </c:pt>
                <c:pt idx="16">
                  <c:v>460.65999999999997</c:v>
                </c:pt>
                <c:pt idx="17">
                  <c:v>493.25</c:v>
                </c:pt>
                <c:pt idx="18">
                  <c:v>526.72</c:v>
                </c:pt>
                <c:pt idx="19">
                  <c:v>559.31000000000006</c:v>
                </c:pt>
                <c:pt idx="20">
                  <c:v>593.67000000000007</c:v>
                </c:pt>
                <c:pt idx="21">
                  <c:v>613.92000000000007</c:v>
                </c:pt>
                <c:pt idx="22">
                  <c:v>623.61</c:v>
                </c:pt>
                <c:pt idx="23">
                  <c:v>627.1400000000001</c:v>
                </c:pt>
              </c:numCache>
            </c:numRef>
          </c:xVal>
          <c:yVal>
            <c:numRef>
              <c:f>Sheet7!$F$1:$F$24</c:f>
              <c:numCache>
                <c:formatCode>General</c:formatCode>
                <c:ptCount val="24"/>
                <c:pt idx="0">
                  <c:v>1.1335208455815799E-2</c:v>
                </c:pt>
                <c:pt idx="1">
                  <c:v>1.1277773594431001E-2</c:v>
                </c:pt>
                <c:pt idx="2">
                  <c:v>1.1088534528613799E-2</c:v>
                </c:pt>
                <c:pt idx="3">
                  <c:v>1.09264805370137E-2</c:v>
                </c:pt>
                <c:pt idx="4">
                  <c:v>1.07624106893731E-2</c:v>
                </c:pt>
                <c:pt idx="5">
                  <c:v>1.05676374807941E-2</c:v>
                </c:pt>
                <c:pt idx="6">
                  <c:v>1.03171217764153E-2</c:v>
                </c:pt>
                <c:pt idx="7">
                  <c:v>1.0017166957676399E-2</c:v>
                </c:pt>
                <c:pt idx="8">
                  <c:v>9.67123888026593E-3</c:v>
                </c:pt>
                <c:pt idx="9">
                  <c:v>9.3203296145746694E-3</c:v>
                </c:pt>
                <c:pt idx="10">
                  <c:v>9.0249218985317507E-3</c:v>
                </c:pt>
                <c:pt idx="11">
                  <c:v>8.6040776558024001E-3</c:v>
                </c:pt>
                <c:pt idx="12">
                  <c:v>8.1737779093250997E-3</c:v>
                </c:pt>
                <c:pt idx="13">
                  <c:v>7.71921858249623E-3</c:v>
                </c:pt>
                <c:pt idx="14">
                  <c:v>7.1618974788931504E-3</c:v>
                </c:pt>
                <c:pt idx="15">
                  <c:v>6.6224773572964796E-3</c:v>
                </c:pt>
                <c:pt idx="16">
                  <c:v>6.0173063029601804E-3</c:v>
                </c:pt>
                <c:pt idx="17">
                  <c:v>5.3333108260817698E-3</c:v>
                </c:pt>
                <c:pt idx="18">
                  <c:v>4.6552208488672801E-3</c:v>
                </c:pt>
                <c:pt idx="19">
                  <c:v>3.7335134610534601E-3</c:v>
                </c:pt>
                <c:pt idx="20">
                  <c:v>2.5815933195347698E-3</c:v>
                </c:pt>
                <c:pt idx="21">
                  <c:v>1.65864539367737E-3</c:v>
                </c:pt>
                <c:pt idx="22">
                  <c:v>1.14468385580076E-3</c:v>
                </c:pt>
                <c:pt idx="23">
                  <c:v>6.6103937496714196E-4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56-4688-9E92-ECF98952CEE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Sheet7!$A$1:$A$24</c:f>
              <c:numCache>
                <c:formatCode>General</c:formatCode>
                <c:ptCount val="24"/>
                <c:pt idx="0">
                  <c:v>0</c:v>
                </c:pt>
                <c:pt idx="1">
                  <c:v>13.21</c:v>
                </c:pt>
                <c:pt idx="2">
                  <c:v>33.470000000000006</c:v>
                </c:pt>
                <c:pt idx="3">
                  <c:v>53.730000000000004</c:v>
                </c:pt>
                <c:pt idx="4">
                  <c:v>73.11</c:v>
                </c:pt>
                <c:pt idx="5">
                  <c:v>93.36</c:v>
                </c:pt>
                <c:pt idx="6">
                  <c:v>125.95</c:v>
                </c:pt>
                <c:pt idx="7">
                  <c:v>159.41999999999999</c:v>
                </c:pt>
                <c:pt idx="8">
                  <c:v>193.78</c:v>
                </c:pt>
                <c:pt idx="9">
                  <c:v>227.25</c:v>
                </c:pt>
                <c:pt idx="10">
                  <c:v>257.19</c:v>
                </c:pt>
                <c:pt idx="11">
                  <c:v>293.31</c:v>
                </c:pt>
                <c:pt idx="12">
                  <c:v>326.77999999999997</c:v>
                </c:pt>
                <c:pt idx="13">
                  <c:v>359.37</c:v>
                </c:pt>
                <c:pt idx="14">
                  <c:v>393.71999999999997</c:v>
                </c:pt>
                <c:pt idx="15">
                  <c:v>426.31</c:v>
                </c:pt>
                <c:pt idx="16">
                  <c:v>460.65999999999997</c:v>
                </c:pt>
                <c:pt idx="17">
                  <c:v>493.25</c:v>
                </c:pt>
                <c:pt idx="18">
                  <c:v>526.72</c:v>
                </c:pt>
                <c:pt idx="19">
                  <c:v>559.31000000000006</c:v>
                </c:pt>
                <c:pt idx="20">
                  <c:v>593.67000000000007</c:v>
                </c:pt>
                <c:pt idx="21">
                  <c:v>613.92000000000007</c:v>
                </c:pt>
                <c:pt idx="22">
                  <c:v>623.61</c:v>
                </c:pt>
                <c:pt idx="23">
                  <c:v>627.1400000000001</c:v>
                </c:pt>
              </c:numCache>
            </c:numRef>
          </c:xVal>
          <c:yVal>
            <c:numRef>
              <c:f>Sheet7!$G$1:$G$24</c:f>
              <c:numCache>
                <c:formatCode>General</c:formatCode>
                <c:ptCount val="24"/>
                <c:pt idx="0">
                  <c:v>9.9864482272000194E-3</c:v>
                </c:pt>
                <c:pt idx="1">
                  <c:v>9.6393834760551394E-3</c:v>
                </c:pt>
                <c:pt idx="2">
                  <c:v>9.2457187203409796E-3</c:v>
                </c:pt>
                <c:pt idx="3">
                  <c:v>8.8720589118641002E-3</c:v>
                </c:pt>
                <c:pt idx="4">
                  <c:v>8.5642467861661107E-3</c:v>
                </c:pt>
                <c:pt idx="5">
                  <c:v>8.3024144333944897E-3</c:v>
                </c:pt>
                <c:pt idx="6">
                  <c:v>7.8870523889586208E-3</c:v>
                </c:pt>
                <c:pt idx="7">
                  <c:v>7.5778244274299E-3</c:v>
                </c:pt>
                <c:pt idx="8">
                  <c:v>7.3489081704692198E-3</c:v>
                </c:pt>
                <c:pt idx="9">
                  <c:v>7.1669396940399303E-3</c:v>
                </c:pt>
                <c:pt idx="10">
                  <c:v>6.9882578541362603E-3</c:v>
                </c:pt>
                <c:pt idx="11">
                  <c:v>6.8157003367901496E-3</c:v>
                </c:pt>
                <c:pt idx="12">
                  <c:v>6.6436768587484797E-3</c:v>
                </c:pt>
                <c:pt idx="13">
                  <c:v>6.4359990212354999E-3</c:v>
                </c:pt>
                <c:pt idx="14">
                  <c:v>6.1855194886873896E-3</c:v>
                </c:pt>
                <c:pt idx="15">
                  <c:v>5.8235305816944404E-3</c:v>
                </c:pt>
                <c:pt idx="16">
                  <c:v>5.3032042503975401E-3</c:v>
                </c:pt>
                <c:pt idx="17">
                  <c:v>4.7197786890438003E-3</c:v>
                </c:pt>
                <c:pt idx="18">
                  <c:v>3.86020824536515E-3</c:v>
                </c:pt>
                <c:pt idx="19">
                  <c:v>3.0202513905819199E-3</c:v>
                </c:pt>
                <c:pt idx="20">
                  <c:v>1.9941839583974101E-3</c:v>
                </c:pt>
                <c:pt idx="21">
                  <c:v>1.4632683891787901E-3</c:v>
                </c:pt>
                <c:pt idx="22">
                  <c:v>1.2331952574144E-3</c:v>
                </c:pt>
                <c:pt idx="23">
                  <c:v>1.20933967829964E-3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56-4688-9E92-ECF98952C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20304"/>
        <c:axId val="696323256"/>
      </c:scatterChart>
      <c:valAx>
        <c:axId val="6963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323256"/>
        <c:crosses val="autoZero"/>
        <c:crossBetween val="midCat"/>
      </c:valAx>
      <c:valAx>
        <c:axId val="69632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3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Sheet7!$A$1:$A$24</c:f>
              <c:numCache>
                <c:formatCode>General</c:formatCode>
                <c:ptCount val="24"/>
                <c:pt idx="0">
                  <c:v>0</c:v>
                </c:pt>
                <c:pt idx="1">
                  <c:v>13.21</c:v>
                </c:pt>
                <c:pt idx="2">
                  <c:v>33.470000000000006</c:v>
                </c:pt>
                <c:pt idx="3">
                  <c:v>53.730000000000004</c:v>
                </c:pt>
                <c:pt idx="4">
                  <c:v>73.11</c:v>
                </c:pt>
                <c:pt idx="5">
                  <c:v>93.36</c:v>
                </c:pt>
                <c:pt idx="6">
                  <c:v>125.95</c:v>
                </c:pt>
                <c:pt idx="7">
                  <c:v>159.41999999999999</c:v>
                </c:pt>
                <c:pt idx="8">
                  <c:v>193.78</c:v>
                </c:pt>
                <c:pt idx="9">
                  <c:v>227.25</c:v>
                </c:pt>
                <c:pt idx="10">
                  <c:v>257.19</c:v>
                </c:pt>
                <c:pt idx="11">
                  <c:v>293.31</c:v>
                </c:pt>
                <c:pt idx="12">
                  <c:v>326.77999999999997</c:v>
                </c:pt>
                <c:pt idx="13">
                  <c:v>359.37</c:v>
                </c:pt>
                <c:pt idx="14">
                  <c:v>393.71999999999997</c:v>
                </c:pt>
                <c:pt idx="15">
                  <c:v>426.31</c:v>
                </c:pt>
                <c:pt idx="16">
                  <c:v>460.65999999999997</c:v>
                </c:pt>
                <c:pt idx="17">
                  <c:v>493.25</c:v>
                </c:pt>
                <c:pt idx="18">
                  <c:v>526.72</c:v>
                </c:pt>
                <c:pt idx="19">
                  <c:v>559.31000000000006</c:v>
                </c:pt>
                <c:pt idx="20">
                  <c:v>593.67000000000007</c:v>
                </c:pt>
                <c:pt idx="21">
                  <c:v>613.92000000000007</c:v>
                </c:pt>
                <c:pt idx="22">
                  <c:v>623.61</c:v>
                </c:pt>
                <c:pt idx="23">
                  <c:v>627.1400000000001</c:v>
                </c:pt>
              </c:numCache>
            </c:numRef>
          </c:xVal>
          <c:yVal>
            <c:numRef>
              <c:f>Sheet7!$N$1:$N$24</c:f>
              <c:numCache>
                <c:formatCode>General</c:formatCode>
                <c:ptCount val="24"/>
                <c:pt idx="0">
                  <c:v>0.4662</c:v>
                </c:pt>
                <c:pt idx="1">
                  <c:v>0.4587</c:v>
                </c:pt>
                <c:pt idx="2">
                  <c:v>0.45250000000000001</c:v>
                </c:pt>
                <c:pt idx="3">
                  <c:v>0.44590000000000002</c:v>
                </c:pt>
                <c:pt idx="4">
                  <c:v>0.44090000000000001</c:v>
                </c:pt>
                <c:pt idx="5">
                  <c:v>0.43769999999999998</c:v>
                </c:pt>
                <c:pt idx="6">
                  <c:v>0.43090000000000001</c:v>
                </c:pt>
                <c:pt idx="7">
                  <c:v>0.42830000000000001</c:v>
                </c:pt>
                <c:pt idx="8">
                  <c:v>0.42930000000000001</c:v>
                </c:pt>
                <c:pt idx="9">
                  <c:v>0.43209999999999998</c:v>
                </c:pt>
                <c:pt idx="10">
                  <c:v>0.43369999999999997</c:v>
                </c:pt>
                <c:pt idx="11">
                  <c:v>0.43919999999999998</c:v>
                </c:pt>
                <c:pt idx="12">
                  <c:v>0.44540000000000002</c:v>
                </c:pt>
                <c:pt idx="13">
                  <c:v>0.45150000000000001</c:v>
                </c:pt>
                <c:pt idx="14">
                  <c:v>0.46</c:v>
                </c:pt>
                <c:pt idx="15">
                  <c:v>0.4642</c:v>
                </c:pt>
                <c:pt idx="16">
                  <c:v>0.46439999999999998</c:v>
                </c:pt>
                <c:pt idx="17">
                  <c:v>0.46489999999999998</c:v>
                </c:pt>
                <c:pt idx="18">
                  <c:v>0.4481</c:v>
                </c:pt>
                <c:pt idx="19">
                  <c:v>0.44069999999999998</c:v>
                </c:pt>
                <c:pt idx="20">
                  <c:v>0.42649999999999999</c:v>
                </c:pt>
                <c:pt idx="21">
                  <c:v>0.45419999999999999</c:v>
                </c:pt>
                <c:pt idx="22">
                  <c:v>0.49769999999999998</c:v>
                </c:pt>
                <c:pt idx="23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5-43F2-B162-7B3905210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4688"/>
        <c:axId val="100642064"/>
      </c:scatterChart>
      <c:valAx>
        <c:axId val="1006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42064"/>
        <c:crosses val="autoZero"/>
        <c:crossBetween val="midCat"/>
      </c:valAx>
      <c:valAx>
        <c:axId val="1006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4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Sheet7!$B$1:$B$24</c:f>
              <c:numCache>
                <c:formatCode>General</c:formatCode>
                <c:ptCount val="24"/>
                <c:pt idx="0">
                  <c:v>3.96179995879548</c:v>
                </c:pt>
                <c:pt idx="1">
                  <c:v>3.8916036534434202</c:v>
                </c:pt>
                <c:pt idx="2">
                  <c:v>3.6822601460868101</c:v>
                </c:pt>
                <c:pt idx="3">
                  <c:v>3.48683405754841</c:v>
                </c:pt>
                <c:pt idx="4">
                  <c:v>3.3086261901143299</c:v>
                </c:pt>
                <c:pt idx="5">
                  <c:v>3.1340697832551401</c:v>
                </c:pt>
                <c:pt idx="6">
                  <c:v>2.8711885419490302</c:v>
                </c:pt>
                <c:pt idx="7">
                  <c:v>2.59294670327469</c:v>
                </c:pt>
                <c:pt idx="8">
                  <c:v>2.3239320803654899</c:v>
                </c:pt>
                <c:pt idx="9">
                  <c:v>2.0763442566103198</c:v>
                </c:pt>
                <c:pt idx="10">
                  <c:v>1.8539201941697401</c:v>
                </c:pt>
                <c:pt idx="11">
                  <c:v>1.59897872510979</c:v>
                </c:pt>
                <c:pt idx="12">
                  <c:v>1.36843998539365</c:v>
                </c:pt>
                <c:pt idx="13">
                  <c:v>1.15887814363079</c:v>
                </c:pt>
                <c:pt idx="14">
                  <c:v>0.921085340813804</c:v>
                </c:pt>
                <c:pt idx="15">
                  <c:v>0.74049106305138301</c:v>
                </c:pt>
                <c:pt idx="16">
                  <c:v>0.56183719627463802</c:v>
                </c:pt>
                <c:pt idx="17">
                  <c:v>0.39989481799036303</c:v>
                </c:pt>
                <c:pt idx="18">
                  <c:v>0.26504168315805299</c:v>
                </c:pt>
                <c:pt idx="19">
                  <c:v>0.145643638517819</c:v>
                </c:pt>
                <c:pt idx="20">
                  <c:v>5.4131664607021103E-2</c:v>
                </c:pt>
                <c:pt idx="21">
                  <c:v>1.69338944027887E-2</c:v>
                </c:pt>
                <c:pt idx="22">
                  <c:v>7.1427753226842097E-3</c:v>
                </c:pt>
                <c:pt idx="23">
                  <c:v>3.4621356352208701E-3</c:v>
                </c:pt>
              </c:numCache>
            </c:numRef>
          </c:xVal>
          <c:yVal>
            <c:numRef>
              <c:f>Sheet7!$N$1:$N$24</c:f>
              <c:numCache>
                <c:formatCode>General</c:formatCode>
                <c:ptCount val="24"/>
                <c:pt idx="0">
                  <c:v>0.4662</c:v>
                </c:pt>
                <c:pt idx="1">
                  <c:v>0.4587</c:v>
                </c:pt>
                <c:pt idx="2">
                  <c:v>0.45250000000000001</c:v>
                </c:pt>
                <c:pt idx="3">
                  <c:v>0.44590000000000002</c:v>
                </c:pt>
                <c:pt idx="4">
                  <c:v>0.44090000000000001</c:v>
                </c:pt>
                <c:pt idx="5">
                  <c:v>0.43769999999999998</c:v>
                </c:pt>
                <c:pt idx="6">
                  <c:v>0.43090000000000001</c:v>
                </c:pt>
                <c:pt idx="7">
                  <c:v>0.42830000000000001</c:v>
                </c:pt>
                <c:pt idx="8">
                  <c:v>0.42930000000000001</c:v>
                </c:pt>
                <c:pt idx="9">
                  <c:v>0.43209999999999998</c:v>
                </c:pt>
                <c:pt idx="10">
                  <c:v>0.43369999999999997</c:v>
                </c:pt>
                <c:pt idx="11">
                  <c:v>0.43919999999999998</c:v>
                </c:pt>
                <c:pt idx="12">
                  <c:v>0.44540000000000002</c:v>
                </c:pt>
                <c:pt idx="13">
                  <c:v>0.45150000000000001</c:v>
                </c:pt>
                <c:pt idx="14">
                  <c:v>0.46</c:v>
                </c:pt>
                <c:pt idx="15">
                  <c:v>0.4642</c:v>
                </c:pt>
                <c:pt idx="16">
                  <c:v>0.46439999999999998</c:v>
                </c:pt>
                <c:pt idx="17">
                  <c:v>0.46489999999999998</c:v>
                </c:pt>
                <c:pt idx="18">
                  <c:v>0.4481</c:v>
                </c:pt>
                <c:pt idx="19">
                  <c:v>0.44069999999999998</c:v>
                </c:pt>
                <c:pt idx="20">
                  <c:v>0.42649999999999999</c:v>
                </c:pt>
                <c:pt idx="21">
                  <c:v>0.45419999999999999</c:v>
                </c:pt>
                <c:pt idx="22">
                  <c:v>0.49769999999999998</c:v>
                </c:pt>
                <c:pt idx="23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3-45AE-9DCB-04E2A25D1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6328"/>
        <c:axId val="634002720"/>
      </c:scatterChart>
      <c:valAx>
        <c:axId val="63400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002720"/>
        <c:crosses val="autoZero"/>
        <c:crossBetween val="midCat"/>
      </c:valAx>
      <c:valAx>
        <c:axId val="6340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00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Sheet1!$A$1:$A$18</c:f>
              <c:numCache>
                <c:formatCode>General</c:formatCode>
                <c:ptCount val="18"/>
                <c:pt idx="0">
                  <c:v>0</c:v>
                </c:pt>
                <c:pt idx="1">
                  <c:v>13.21</c:v>
                </c:pt>
                <c:pt idx="2">
                  <c:v>33.470000000000006</c:v>
                </c:pt>
                <c:pt idx="3">
                  <c:v>53.730000000000004</c:v>
                </c:pt>
                <c:pt idx="4">
                  <c:v>73.100000000000009</c:v>
                </c:pt>
                <c:pt idx="5">
                  <c:v>93.36</c:v>
                </c:pt>
                <c:pt idx="6">
                  <c:v>143.57</c:v>
                </c:pt>
                <c:pt idx="7">
                  <c:v>193.78</c:v>
                </c:pt>
                <c:pt idx="8">
                  <c:v>243.1</c:v>
                </c:pt>
                <c:pt idx="9">
                  <c:v>293.31</c:v>
                </c:pt>
                <c:pt idx="10">
                  <c:v>343.51</c:v>
                </c:pt>
                <c:pt idx="11">
                  <c:v>393.71999999999997</c:v>
                </c:pt>
                <c:pt idx="12">
                  <c:v>443.05</c:v>
                </c:pt>
                <c:pt idx="13">
                  <c:v>493.25</c:v>
                </c:pt>
                <c:pt idx="14">
                  <c:v>533.7700000000001</c:v>
                </c:pt>
                <c:pt idx="15">
                  <c:v>573.41000000000008</c:v>
                </c:pt>
                <c:pt idx="16">
                  <c:v>593.67000000000007</c:v>
                </c:pt>
                <c:pt idx="17">
                  <c:v>613.04000000000008</c:v>
                </c:pt>
              </c:numCache>
            </c:numRef>
          </c:xVal>
          <c:yVal>
            <c:numRef>
              <c:f>Sheet1!$H$1:$H$18</c:f>
              <c:numCache>
                <c:formatCode>General</c:formatCode>
                <c:ptCount val="18"/>
                <c:pt idx="0">
                  <c:v>0.46700000000000003</c:v>
                </c:pt>
                <c:pt idx="1">
                  <c:v>0.46500000000000002</c:v>
                </c:pt>
                <c:pt idx="2">
                  <c:v>0.46500000000000002</c:v>
                </c:pt>
                <c:pt idx="3">
                  <c:v>0.46400000000000002</c:v>
                </c:pt>
                <c:pt idx="4">
                  <c:v>0.46400000000000002</c:v>
                </c:pt>
                <c:pt idx="5">
                  <c:v>0.46</c:v>
                </c:pt>
                <c:pt idx="6">
                  <c:v>0.44900000000000001</c:v>
                </c:pt>
                <c:pt idx="7">
                  <c:v>0.442</c:v>
                </c:pt>
                <c:pt idx="8">
                  <c:v>0.435</c:v>
                </c:pt>
                <c:pt idx="9">
                  <c:v>0.434</c:v>
                </c:pt>
                <c:pt idx="10">
                  <c:v>0.439</c:v>
                </c:pt>
                <c:pt idx="11">
                  <c:v>0.45400000000000001</c:v>
                </c:pt>
                <c:pt idx="12">
                  <c:v>0.47</c:v>
                </c:pt>
                <c:pt idx="13">
                  <c:v>0.48299999999999998</c:v>
                </c:pt>
                <c:pt idx="14">
                  <c:v>0.48</c:v>
                </c:pt>
                <c:pt idx="15">
                  <c:v>0.46400000000000002</c:v>
                </c:pt>
                <c:pt idx="16">
                  <c:v>0.441</c:v>
                </c:pt>
                <c:pt idx="17">
                  <c:v>0.39600000000000002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6-46D8-B203-C3D5847F1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57200"/>
        <c:axId val="678163104"/>
      </c:scatterChart>
      <c:valAx>
        <c:axId val="6781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163104"/>
        <c:crosses val="autoZero"/>
        <c:crossBetween val="midCat"/>
      </c:valAx>
      <c:valAx>
        <c:axId val="6781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1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5P60C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Sheet8!$A$1:$A$20</c:f>
              <c:numCache>
                <c:formatCode>General</c:formatCode>
                <c:ptCount val="20"/>
                <c:pt idx="0">
                  <c:v>0</c:v>
                </c:pt>
                <c:pt idx="1">
                  <c:v>2.6400000000000006</c:v>
                </c:pt>
                <c:pt idx="2">
                  <c:v>12.330000000000002</c:v>
                </c:pt>
                <c:pt idx="3">
                  <c:v>32.590000000000003</c:v>
                </c:pt>
                <c:pt idx="4">
                  <c:v>52.85</c:v>
                </c:pt>
                <c:pt idx="5">
                  <c:v>72.22</c:v>
                </c:pt>
                <c:pt idx="6">
                  <c:v>92.47999999999999</c:v>
                </c:pt>
                <c:pt idx="7">
                  <c:v>112.74000000000001</c:v>
                </c:pt>
                <c:pt idx="8">
                  <c:v>132.12</c:v>
                </c:pt>
                <c:pt idx="9">
                  <c:v>152.38</c:v>
                </c:pt>
                <c:pt idx="10">
                  <c:v>172.64</c:v>
                </c:pt>
                <c:pt idx="11">
                  <c:v>192.9</c:v>
                </c:pt>
                <c:pt idx="12">
                  <c:v>212.26999999999998</c:v>
                </c:pt>
                <c:pt idx="13">
                  <c:v>232.53</c:v>
                </c:pt>
                <c:pt idx="14">
                  <c:v>252.79000000000002</c:v>
                </c:pt>
                <c:pt idx="15">
                  <c:v>272.17</c:v>
                </c:pt>
                <c:pt idx="16">
                  <c:v>292.43</c:v>
                </c:pt>
                <c:pt idx="17">
                  <c:v>303</c:v>
                </c:pt>
                <c:pt idx="18">
                  <c:v>312.69</c:v>
                </c:pt>
                <c:pt idx="19">
                  <c:v>316.20999999999998</c:v>
                </c:pt>
              </c:numCache>
            </c:numRef>
          </c:xVal>
          <c:yVal>
            <c:numRef>
              <c:f>Sheet8!$E$1:$E$20</c:f>
              <c:numCache>
                <c:formatCode>General</c:formatCode>
                <c:ptCount val="20"/>
                <c:pt idx="0">
                  <c:v>5.0967787402431901E-2</c:v>
                </c:pt>
                <c:pt idx="1">
                  <c:v>5.1093495104136903E-2</c:v>
                </c:pt>
                <c:pt idx="2">
                  <c:v>5.1226132980662302E-2</c:v>
                </c:pt>
                <c:pt idx="3">
                  <c:v>5.0086987105323097E-2</c:v>
                </c:pt>
                <c:pt idx="4">
                  <c:v>4.7514977179182703E-2</c:v>
                </c:pt>
                <c:pt idx="5">
                  <c:v>4.4190318401178902E-2</c:v>
                </c:pt>
                <c:pt idx="6">
                  <c:v>4.0225067055217299E-2</c:v>
                </c:pt>
                <c:pt idx="7">
                  <c:v>3.6107809246446403E-2</c:v>
                </c:pt>
                <c:pt idx="8">
                  <c:v>3.2277498630533002E-2</c:v>
                </c:pt>
                <c:pt idx="9">
                  <c:v>2.8569559777262801E-2</c:v>
                </c:pt>
                <c:pt idx="10">
                  <c:v>2.52716463112167E-2</c:v>
                </c:pt>
                <c:pt idx="11">
                  <c:v>2.2411111384271199E-2</c:v>
                </c:pt>
                <c:pt idx="12">
                  <c:v>2.0035454803482899E-2</c:v>
                </c:pt>
                <c:pt idx="13">
                  <c:v>1.77959087165676E-2</c:v>
                </c:pt>
                <c:pt idx="14">
                  <c:v>1.5593578884263701E-2</c:v>
                </c:pt>
                <c:pt idx="15">
                  <c:v>1.32476452272829E-2</c:v>
                </c:pt>
                <c:pt idx="16">
                  <c:v>1.01800742062479E-2</c:v>
                </c:pt>
                <c:pt idx="17">
                  <c:v>8.1824768463207003E-3</c:v>
                </c:pt>
                <c:pt idx="18">
                  <c:v>6.0304507328097397E-3</c:v>
                </c:pt>
                <c:pt idx="19">
                  <c:v>5.1604221163522703E-3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3-4193-8BBF-49B79B2406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Sheet8!$A$1:$A$20</c:f>
              <c:numCache>
                <c:formatCode>General</c:formatCode>
                <c:ptCount val="20"/>
                <c:pt idx="0">
                  <c:v>0</c:v>
                </c:pt>
                <c:pt idx="1">
                  <c:v>2.6400000000000006</c:v>
                </c:pt>
                <c:pt idx="2">
                  <c:v>12.330000000000002</c:v>
                </c:pt>
                <c:pt idx="3">
                  <c:v>32.590000000000003</c:v>
                </c:pt>
                <c:pt idx="4">
                  <c:v>52.85</c:v>
                </c:pt>
                <c:pt idx="5">
                  <c:v>72.22</c:v>
                </c:pt>
                <c:pt idx="6">
                  <c:v>92.47999999999999</c:v>
                </c:pt>
                <c:pt idx="7">
                  <c:v>112.74000000000001</c:v>
                </c:pt>
                <c:pt idx="8">
                  <c:v>132.12</c:v>
                </c:pt>
                <c:pt idx="9">
                  <c:v>152.38</c:v>
                </c:pt>
                <c:pt idx="10">
                  <c:v>172.64</c:v>
                </c:pt>
                <c:pt idx="11">
                  <c:v>192.9</c:v>
                </c:pt>
                <c:pt idx="12">
                  <c:v>212.26999999999998</c:v>
                </c:pt>
                <c:pt idx="13">
                  <c:v>232.53</c:v>
                </c:pt>
                <c:pt idx="14">
                  <c:v>252.79000000000002</c:v>
                </c:pt>
                <c:pt idx="15">
                  <c:v>272.17</c:v>
                </c:pt>
                <c:pt idx="16">
                  <c:v>292.43</c:v>
                </c:pt>
                <c:pt idx="17">
                  <c:v>303</c:v>
                </c:pt>
                <c:pt idx="18">
                  <c:v>312.69</c:v>
                </c:pt>
                <c:pt idx="19">
                  <c:v>316.20999999999998</c:v>
                </c:pt>
              </c:numCache>
            </c:numRef>
          </c:xVal>
          <c:yVal>
            <c:numRef>
              <c:f>Sheet8!$F$1:$F$20</c:f>
              <c:numCache>
                <c:formatCode>General</c:formatCode>
                <c:ptCount val="20"/>
                <c:pt idx="0">
                  <c:v>2.1536362013693001E-2</c:v>
                </c:pt>
                <c:pt idx="1">
                  <c:v>2.1389533940320699E-2</c:v>
                </c:pt>
                <c:pt idx="2">
                  <c:v>2.1177157699966101E-2</c:v>
                </c:pt>
                <c:pt idx="3">
                  <c:v>2.04715162047845E-2</c:v>
                </c:pt>
                <c:pt idx="4">
                  <c:v>1.9821968601829401E-2</c:v>
                </c:pt>
                <c:pt idx="5">
                  <c:v>1.92012907439741E-2</c:v>
                </c:pt>
                <c:pt idx="6">
                  <c:v>1.8601007244775598E-2</c:v>
                </c:pt>
                <c:pt idx="7">
                  <c:v>1.7945715709698499E-2</c:v>
                </c:pt>
                <c:pt idx="8">
                  <c:v>1.7163061927941401E-2</c:v>
                </c:pt>
                <c:pt idx="9">
                  <c:v>1.6356230998427101E-2</c:v>
                </c:pt>
                <c:pt idx="10">
                  <c:v>1.5547448379756801E-2</c:v>
                </c:pt>
                <c:pt idx="11">
                  <c:v>1.4490212032040199E-2</c:v>
                </c:pt>
                <c:pt idx="12">
                  <c:v>1.33568939507586E-2</c:v>
                </c:pt>
                <c:pt idx="13">
                  <c:v>1.1949033335213501E-2</c:v>
                </c:pt>
                <c:pt idx="14">
                  <c:v>1.02800872092264E-2</c:v>
                </c:pt>
                <c:pt idx="15">
                  <c:v>8.5311201305505492E-3</c:v>
                </c:pt>
                <c:pt idx="16">
                  <c:v>6.45135488800643E-3</c:v>
                </c:pt>
                <c:pt idx="17">
                  <c:v>5.0279642229226797E-3</c:v>
                </c:pt>
                <c:pt idx="18">
                  <c:v>2.6257440376998599E-3</c:v>
                </c:pt>
                <c:pt idx="19">
                  <c:v>1.00578394012249E-3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B-48A7-B86B-4BF6612DF80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Sheet8!$A$1:$A$20</c:f>
              <c:numCache>
                <c:formatCode>General</c:formatCode>
                <c:ptCount val="20"/>
                <c:pt idx="0">
                  <c:v>0</c:v>
                </c:pt>
                <c:pt idx="1">
                  <c:v>2.6400000000000006</c:v>
                </c:pt>
                <c:pt idx="2">
                  <c:v>12.330000000000002</c:v>
                </c:pt>
                <c:pt idx="3">
                  <c:v>32.590000000000003</c:v>
                </c:pt>
                <c:pt idx="4">
                  <c:v>52.85</c:v>
                </c:pt>
                <c:pt idx="5">
                  <c:v>72.22</c:v>
                </c:pt>
                <c:pt idx="6">
                  <c:v>92.47999999999999</c:v>
                </c:pt>
                <c:pt idx="7">
                  <c:v>112.74000000000001</c:v>
                </c:pt>
                <c:pt idx="8">
                  <c:v>132.12</c:v>
                </c:pt>
                <c:pt idx="9">
                  <c:v>152.38</c:v>
                </c:pt>
                <c:pt idx="10">
                  <c:v>172.64</c:v>
                </c:pt>
                <c:pt idx="11">
                  <c:v>192.9</c:v>
                </c:pt>
                <c:pt idx="12">
                  <c:v>212.26999999999998</c:v>
                </c:pt>
                <c:pt idx="13">
                  <c:v>232.53</c:v>
                </c:pt>
                <c:pt idx="14">
                  <c:v>252.79000000000002</c:v>
                </c:pt>
                <c:pt idx="15">
                  <c:v>272.17</c:v>
                </c:pt>
                <c:pt idx="16">
                  <c:v>292.43</c:v>
                </c:pt>
                <c:pt idx="17">
                  <c:v>303</c:v>
                </c:pt>
                <c:pt idx="18">
                  <c:v>312.69</c:v>
                </c:pt>
                <c:pt idx="19">
                  <c:v>316.20999999999998</c:v>
                </c:pt>
              </c:numCache>
            </c:numRef>
          </c:xVal>
          <c:yVal>
            <c:numRef>
              <c:f>Sheet8!$G$1:$G$20</c:f>
              <c:numCache>
                <c:formatCode>General</c:formatCode>
                <c:ptCount val="20"/>
                <c:pt idx="0">
                  <c:v>2.86438965201667E-2</c:v>
                </c:pt>
                <c:pt idx="1">
                  <c:v>2.9021105219149801E-2</c:v>
                </c:pt>
                <c:pt idx="2">
                  <c:v>2.9301348064938799E-2</c:v>
                </c:pt>
                <c:pt idx="3">
                  <c:v>2.89502785468767E-2</c:v>
                </c:pt>
                <c:pt idx="4">
                  <c:v>2.68934770834174E-2</c:v>
                </c:pt>
                <c:pt idx="5">
                  <c:v>2.4216294483846001E-2</c:v>
                </c:pt>
                <c:pt idx="6">
                  <c:v>2.0917034868712998E-2</c:v>
                </c:pt>
                <c:pt idx="7">
                  <c:v>1.7403964056787201E-2</c:v>
                </c:pt>
                <c:pt idx="8">
                  <c:v>1.4331209391956701E-2</c:v>
                </c:pt>
                <c:pt idx="9">
                  <c:v>1.14278239109051E-2</c:v>
                </c:pt>
                <c:pt idx="10">
                  <c:v>8.9461627941707107E-3</c:v>
                </c:pt>
                <c:pt idx="11">
                  <c:v>7.1715556429667801E-3</c:v>
                </c:pt>
                <c:pt idx="12">
                  <c:v>5.8904237122239696E-3</c:v>
                </c:pt>
                <c:pt idx="13">
                  <c:v>5.0896298929383301E-3</c:v>
                </c:pt>
                <c:pt idx="14">
                  <c:v>4.5221378764364701E-3</c:v>
                </c:pt>
                <c:pt idx="15">
                  <c:v>3.9213029872757401E-3</c:v>
                </c:pt>
                <c:pt idx="16">
                  <c:v>2.9318613713994E-3</c:v>
                </c:pt>
                <c:pt idx="17">
                  <c:v>2.3729182854330001E-3</c:v>
                </c:pt>
                <c:pt idx="18">
                  <c:v>2.60515471657381E-3</c:v>
                </c:pt>
                <c:pt idx="19">
                  <c:v>3.3645952198616798E-3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AB-48A7-B86B-4BF6612D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15192"/>
        <c:axId val="754412240"/>
      </c:scatterChart>
      <c:valAx>
        <c:axId val="75441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412240"/>
        <c:crosses val="autoZero"/>
        <c:crossBetween val="midCat"/>
      </c:valAx>
      <c:valAx>
        <c:axId val="754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41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Sheet8!$A$1:$A$18</c:f>
              <c:numCache>
                <c:formatCode>General</c:formatCode>
                <c:ptCount val="18"/>
                <c:pt idx="0">
                  <c:v>0</c:v>
                </c:pt>
                <c:pt idx="1">
                  <c:v>2.6400000000000006</c:v>
                </c:pt>
                <c:pt idx="2">
                  <c:v>12.330000000000002</c:v>
                </c:pt>
                <c:pt idx="3">
                  <c:v>32.590000000000003</c:v>
                </c:pt>
                <c:pt idx="4">
                  <c:v>52.85</c:v>
                </c:pt>
                <c:pt idx="5">
                  <c:v>72.22</c:v>
                </c:pt>
                <c:pt idx="6">
                  <c:v>92.47999999999999</c:v>
                </c:pt>
                <c:pt idx="7">
                  <c:v>112.74000000000001</c:v>
                </c:pt>
                <c:pt idx="8">
                  <c:v>132.12</c:v>
                </c:pt>
                <c:pt idx="9">
                  <c:v>152.38</c:v>
                </c:pt>
                <c:pt idx="10">
                  <c:v>172.64</c:v>
                </c:pt>
                <c:pt idx="11">
                  <c:v>192.9</c:v>
                </c:pt>
                <c:pt idx="12">
                  <c:v>212.26999999999998</c:v>
                </c:pt>
                <c:pt idx="13">
                  <c:v>232.53</c:v>
                </c:pt>
                <c:pt idx="14">
                  <c:v>252.79000000000002</c:v>
                </c:pt>
                <c:pt idx="15">
                  <c:v>272.17</c:v>
                </c:pt>
                <c:pt idx="16">
                  <c:v>292.43</c:v>
                </c:pt>
                <c:pt idx="17">
                  <c:v>303</c:v>
                </c:pt>
              </c:numCache>
            </c:numRef>
          </c:xVal>
          <c:yVal>
            <c:numRef>
              <c:f>Sheet8!$H$1:$H$18</c:f>
              <c:numCache>
                <c:formatCode>General</c:formatCode>
                <c:ptCount val="18"/>
                <c:pt idx="0">
                  <c:v>0.56200000000000006</c:v>
                </c:pt>
                <c:pt idx="1">
                  <c:v>0.56799999999999995</c:v>
                </c:pt>
                <c:pt idx="2">
                  <c:v>0.57199999999999995</c:v>
                </c:pt>
                <c:pt idx="3">
                  <c:v>0.57799999999999996</c:v>
                </c:pt>
                <c:pt idx="4">
                  <c:v>0.56599999999999995</c:v>
                </c:pt>
                <c:pt idx="5">
                  <c:v>0.54800000000000004</c:v>
                </c:pt>
                <c:pt idx="6">
                  <c:v>0.52</c:v>
                </c:pt>
                <c:pt idx="7">
                  <c:v>0.48199999999999998</c:v>
                </c:pt>
                <c:pt idx="8">
                  <c:v>0.44400000000000001</c:v>
                </c:pt>
                <c:pt idx="9">
                  <c:v>0.4</c:v>
                </c:pt>
                <c:pt idx="10">
                  <c:v>0.35399999999999998</c:v>
                </c:pt>
                <c:pt idx="11">
                  <c:v>0.32</c:v>
                </c:pt>
                <c:pt idx="12">
                  <c:v>0.29399999999999998</c:v>
                </c:pt>
                <c:pt idx="13">
                  <c:v>0.28599999999999998</c:v>
                </c:pt>
                <c:pt idx="14">
                  <c:v>0.28999999999999998</c:v>
                </c:pt>
                <c:pt idx="15">
                  <c:v>0.29599999999999999</c:v>
                </c:pt>
                <c:pt idx="16">
                  <c:v>0.28799999999999998</c:v>
                </c:pt>
                <c:pt idx="17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E-40DC-851E-A49676DC7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43096"/>
        <c:axId val="678134896"/>
      </c:scatterChart>
      <c:valAx>
        <c:axId val="67814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134896"/>
        <c:crosses val="autoZero"/>
        <c:crossBetween val="midCat"/>
      </c:valAx>
      <c:valAx>
        <c:axId val="6781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14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Sheet8!$B$1:$B$20</c:f>
              <c:numCache>
                <c:formatCode>General</c:formatCode>
                <c:ptCount val="20"/>
                <c:pt idx="0">
                  <c:v>4.1226783048839701</c:v>
                </c:pt>
                <c:pt idx="1">
                  <c:v>4.0599688294124103</c:v>
                </c:pt>
                <c:pt idx="2">
                  <c:v>3.8314592255416602</c:v>
                </c:pt>
                <c:pt idx="3">
                  <c:v>3.3948106009376899</c:v>
                </c:pt>
                <c:pt idx="4">
                  <c:v>2.9579215879470402</c:v>
                </c:pt>
                <c:pt idx="5">
                  <c:v>2.5645518641813698</c:v>
                </c:pt>
                <c:pt idx="6">
                  <c:v>2.1824756445009701</c:v>
                </c:pt>
                <c:pt idx="7">
                  <c:v>1.83096437558803</c:v>
                </c:pt>
                <c:pt idx="8">
                  <c:v>1.5331061999068101</c:v>
                </c:pt>
                <c:pt idx="9">
                  <c:v>1.2584065697812401</c:v>
                </c:pt>
                <c:pt idx="10">
                  <c:v>1.02570772750515</c:v>
                </c:pt>
                <c:pt idx="11">
                  <c:v>0.82348273609275002</c:v>
                </c:pt>
                <c:pt idx="12">
                  <c:v>0.65152717211005995</c:v>
                </c:pt>
                <c:pt idx="13">
                  <c:v>0.47186204550767902</c:v>
                </c:pt>
                <c:pt idx="14">
                  <c:v>0.30725334098963403</c:v>
                </c:pt>
                <c:pt idx="15">
                  <c:v>0.18586093793467801</c:v>
                </c:pt>
                <c:pt idx="16">
                  <c:v>8.7507819295052899E-2</c:v>
                </c:pt>
                <c:pt idx="17">
                  <c:v>4.5155864218746802E-2</c:v>
                </c:pt>
                <c:pt idx="18">
                  <c:v>1.1470444866710301E-2</c:v>
                </c:pt>
                <c:pt idx="19">
                  <c:v>3.1917199059704701E-3</c:v>
                </c:pt>
              </c:numCache>
            </c:numRef>
          </c:xVal>
          <c:yVal>
            <c:numRef>
              <c:f>Sheet8!$H$1:$H$20</c:f>
              <c:numCache>
                <c:formatCode>General</c:formatCode>
                <c:ptCount val="20"/>
                <c:pt idx="0">
                  <c:v>0.56200000000000006</c:v>
                </c:pt>
                <c:pt idx="1">
                  <c:v>0.56799999999999995</c:v>
                </c:pt>
                <c:pt idx="2">
                  <c:v>0.57199999999999995</c:v>
                </c:pt>
                <c:pt idx="3">
                  <c:v>0.57799999999999996</c:v>
                </c:pt>
                <c:pt idx="4">
                  <c:v>0.56599999999999995</c:v>
                </c:pt>
                <c:pt idx="5">
                  <c:v>0.54800000000000004</c:v>
                </c:pt>
                <c:pt idx="6">
                  <c:v>0.52</c:v>
                </c:pt>
                <c:pt idx="7">
                  <c:v>0.48199999999999998</c:v>
                </c:pt>
                <c:pt idx="8">
                  <c:v>0.44400000000000001</c:v>
                </c:pt>
                <c:pt idx="9">
                  <c:v>0.4</c:v>
                </c:pt>
                <c:pt idx="10">
                  <c:v>0.35399999999999998</c:v>
                </c:pt>
                <c:pt idx="11">
                  <c:v>0.32</c:v>
                </c:pt>
                <c:pt idx="12">
                  <c:v>0.29399999999999998</c:v>
                </c:pt>
                <c:pt idx="13">
                  <c:v>0.28599999999999998</c:v>
                </c:pt>
                <c:pt idx="14">
                  <c:v>0.28999999999999998</c:v>
                </c:pt>
                <c:pt idx="15">
                  <c:v>0.29599999999999999</c:v>
                </c:pt>
                <c:pt idx="16">
                  <c:v>0.28799999999999998</c:v>
                </c:pt>
                <c:pt idx="17">
                  <c:v>0.28999999999999998</c:v>
                </c:pt>
                <c:pt idx="18">
                  <c:v>0.432</c:v>
                </c:pt>
                <c:pt idx="19">
                  <c:v>0.65200000000000002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F-410C-97B5-89E8F49E6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84744"/>
        <c:axId val="659889336"/>
      </c:scatterChart>
      <c:valAx>
        <c:axId val="65988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889336"/>
        <c:crosses val="autoZero"/>
        <c:crossBetween val="midCat"/>
      </c:valAx>
      <c:valAx>
        <c:axId val="65988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88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5P80C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Sheet9!$A$1:$A$19</c:f>
              <c:numCache>
                <c:formatCode>General</c:formatCode>
                <c:ptCount val="19"/>
                <c:pt idx="0">
                  <c:v>0</c:v>
                </c:pt>
                <c:pt idx="1">
                  <c:v>9.6900000000000013</c:v>
                </c:pt>
                <c:pt idx="2">
                  <c:v>20.259999999999998</c:v>
                </c:pt>
                <c:pt idx="3">
                  <c:v>29.950000000000003</c:v>
                </c:pt>
                <c:pt idx="4">
                  <c:v>39.64</c:v>
                </c:pt>
                <c:pt idx="5">
                  <c:v>50.21</c:v>
                </c:pt>
                <c:pt idx="6">
                  <c:v>59.9</c:v>
                </c:pt>
                <c:pt idx="7">
                  <c:v>69.580000000000013</c:v>
                </c:pt>
                <c:pt idx="8">
                  <c:v>80.150000000000006</c:v>
                </c:pt>
                <c:pt idx="9">
                  <c:v>89.84</c:v>
                </c:pt>
                <c:pt idx="10">
                  <c:v>99.53</c:v>
                </c:pt>
                <c:pt idx="11">
                  <c:v>110.1</c:v>
                </c:pt>
                <c:pt idx="12">
                  <c:v>119.79000000000002</c:v>
                </c:pt>
                <c:pt idx="13">
                  <c:v>129.48000000000002</c:v>
                </c:pt>
                <c:pt idx="14">
                  <c:v>140.05000000000001</c:v>
                </c:pt>
                <c:pt idx="15">
                  <c:v>149.74</c:v>
                </c:pt>
                <c:pt idx="16">
                  <c:v>159.43</c:v>
                </c:pt>
                <c:pt idx="17">
                  <c:v>170</c:v>
                </c:pt>
                <c:pt idx="18">
                  <c:v>177.04000000000002</c:v>
                </c:pt>
              </c:numCache>
            </c:numRef>
          </c:xVal>
          <c:yVal>
            <c:numRef>
              <c:f>Sheet9!$E$1:$E$19</c:f>
              <c:numCache>
                <c:formatCode>General</c:formatCode>
                <c:ptCount val="19"/>
                <c:pt idx="0">
                  <c:v>9.6043924277039699E-2</c:v>
                </c:pt>
                <c:pt idx="1">
                  <c:v>9.5860949855873498E-2</c:v>
                </c:pt>
                <c:pt idx="2">
                  <c:v>9.1957764442039194E-2</c:v>
                </c:pt>
                <c:pt idx="3">
                  <c:v>8.6074208303844199E-2</c:v>
                </c:pt>
                <c:pt idx="4">
                  <c:v>7.8883787255717597E-2</c:v>
                </c:pt>
                <c:pt idx="5">
                  <c:v>7.0406345722595604E-2</c:v>
                </c:pt>
                <c:pt idx="6">
                  <c:v>6.2687622165572804E-2</c:v>
                </c:pt>
                <c:pt idx="7">
                  <c:v>5.5488956504724601E-2</c:v>
                </c:pt>
                <c:pt idx="8">
                  <c:v>4.8571907239422903E-2</c:v>
                </c:pt>
                <c:pt idx="9">
                  <c:v>4.32745552153165E-2</c:v>
                </c:pt>
                <c:pt idx="10">
                  <c:v>3.9002241375012903E-2</c:v>
                </c:pt>
                <c:pt idx="11">
                  <c:v>3.5372967110228998E-2</c:v>
                </c:pt>
                <c:pt idx="12">
                  <c:v>3.2713846504225499E-2</c:v>
                </c:pt>
                <c:pt idx="13">
                  <c:v>3.0284305858054202E-2</c:v>
                </c:pt>
                <c:pt idx="14">
                  <c:v>2.7260912424263799E-2</c:v>
                </c:pt>
                <c:pt idx="15">
                  <c:v>2.3414139119065199E-2</c:v>
                </c:pt>
                <c:pt idx="16">
                  <c:v>1.7693605684986902E-2</c:v>
                </c:pt>
                <c:pt idx="17">
                  <c:v>8.1846640782833498E-3</c:v>
                </c:pt>
                <c:pt idx="18">
                  <c:v>7.1949596950394903E-4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A-43F0-8F94-A698096187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Sheet9!$A$1:$A$19</c:f>
              <c:numCache>
                <c:formatCode>General</c:formatCode>
                <c:ptCount val="19"/>
                <c:pt idx="0">
                  <c:v>0</c:v>
                </c:pt>
                <c:pt idx="1">
                  <c:v>9.6900000000000013</c:v>
                </c:pt>
                <c:pt idx="2">
                  <c:v>20.259999999999998</c:v>
                </c:pt>
                <c:pt idx="3">
                  <c:v>29.950000000000003</c:v>
                </c:pt>
                <c:pt idx="4">
                  <c:v>39.64</c:v>
                </c:pt>
                <c:pt idx="5">
                  <c:v>50.21</c:v>
                </c:pt>
                <c:pt idx="6">
                  <c:v>59.9</c:v>
                </c:pt>
                <c:pt idx="7">
                  <c:v>69.580000000000013</c:v>
                </c:pt>
                <c:pt idx="8">
                  <c:v>80.150000000000006</c:v>
                </c:pt>
                <c:pt idx="9">
                  <c:v>89.84</c:v>
                </c:pt>
                <c:pt idx="10">
                  <c:v>99.53</c:v>
                </c:pt>
                <c:pt idx="11">
                  <c:v>110.1</c:v>
                </c:pt>
                <c:pt idx="12">
                  <c:v>119.79000000000002</c:v>
                </c:pt>
                <c:pt idx="13">
                  <c:v>129.48000000000002</c:v>
                </c:pt>
                <c:pt idx="14">
                  <c:v>140.05000000000001</c:v>
                </c:pt>
                <c:pt idx="15">
                  <c:v>149.74</c:v>
                </c:pt>
                <c:pt idx="16">
                  <c:v>159.43</c:v>
                </c:pt>
                <c:pt idx="17">
                  <c:v>170</c:v>
                </c:pt>
                <c:pt idx="18">
                  <c:v>177.04000000000002</c:v>
                </c:pt>
              </c:numCache>
            </c:numRef>
          </c:xVal>
          <c:yVal>
            <c:numRef>
              <c:f>Sheet9!$F$1:$F$19</c:f>
              <c:numCache>
                <c:formatCode>General</c:formatCode>
                <c:ptCount val="19"/>
                <c:pt idx="0">
                  <c:v>3.6757071572159801E-2</c:v>
                </c:pt>
                <c:pt idx="1">
                  <c:v>3.6000307501413101E-2</c:v>
                </c:pt>
                <c:pt idx="2">
                  <c:v>3.4985250503168801E-2</c:v>
                </c:pt>
                <c:pt idx="3">
                  <c:v>3.4334181398706899E-2</c:v>
                </c:pt>
                <c:pt idx="4">
                  <c:v>3.3683891977277398E-2</c:v>
                </c:pt>
                <c:pt idx="5">
                  <c:v>3.3000652442595098E-2</c:v>
                </c:pt>
                <c:pt idx="6">
                  <c:v>3.2407968721628003E-2</c:v>
                </c:pt>
                <c:pt idx="7">
                  <c:v>3.1740294555335703E-2</c:v>
                </c:pt>
                <c:pt idx="8">
                  <c:v>3.1107935437678199E-2</c:v>
                </c:pt>
                <c:pt idx="9">
                  <c:v>3.0248217224642202E-2</c:v>
                </c:pt>
                <c:pt idx="10">
                  <c:v>2.9101402853585801E-2</c:v>
                </c:pt>
                <c:pt idx="11">
                  <c:v>2.6699547136075901E-2</c:v>
                </c:pt>
                <c:pt idx="12">
                  <c:v>2.4489222388597499E-2</c:v>
                </c:pt>
                <c:pt idx="13">
                  <c:v>2.2190593812034701E-2</c:v>
                </c:pt>
                <c:pt idx="14">
                  <c:v>1.8917160646460599E-2</c:v>
                </c:pt>
                <c:pt idx="15">
                  <c:v>1.58841035209209E-2</c:v>
                </c:pt>
                <c:pt idx="16">
                  <c:v>1.2339070726989001E-2</c:v>
                </c:pt>
                <c:pt idx="17">
                  <c:v>7.1247984221256902E-3</c:v>
                </c:pt>
                <c:pt idx="18">
                  <c:v>3.39126696789785E-3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A-4B82-9CC0-D24C2482068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Sheet9!$A$1:$A$19</c:f>
              <c:numCache>
                <c:formatCode>General</c:formatCode>
                <c:ptCount val="19"/>
                <c:pt idx="0">
                  <c:v>0</c:v>
                </c:pt>
                <c:pt idx="1">
                  <c:v>9.6900000000000013</c:v>
                </c:pt>
                <c:pt idx="2">
                  <c:v>20.259999999999998</c:v>
                </c:pt>
                <c:pt idx="3">
                  <c:v>29.950000000000003</c:v>
                </c:pt>
                <c:pt idx="4">
                  <c:v>39.64</c:v>
                </c:pt>
                <c:pt idx="5">
                  <c:v>50.21</c:v>
                </c:pt>
                <c:pt idx="6">
                  <c:v>59.9</c:v>
                </c:pt>
                <c:pt idx="7">
                  <c:v>69.580000000000013</c:v>
                </c:pt>
                <c:pt idx="8">
                  <c:v>80.150000000000006</c:v>
                </c:pt>
                <c:pt idx="9">
                  <c:v>89.84</c:v>
                </c:pt>
                <c:pt idx="10">
                  <c:v>99.53</c:v>
                </c:pt>
                <c:pt idx="11">
                  <c:v>110.1</c:v>
                </c:pt>
                <c:pt idx="12">
                  <c:v>119.79000000000002</c:v>
                </c:pt>
                <c:pt idx="13">
                  <c:v>129.48000000000002</c:v>
                </c:pt>
                <c:pt idx="14">
                  <c:v>140.05000000000001</c:v>
                </c:pt>
                <c:pt idx="15">
                  <c:v>149.74</c:v>
                </c:pt>
                <c:pt idx="16">
                  <c:v>159.43</c:v>
                </c:pt>
                <c:pt idx="17">
                  <c:v>170</c:v>
                </c:pt>
                <c:pt idx="18">
                  <c:v>177.04000000000002</c:v>
                </c:pt>
              </c:numCache>
            </c:numRef>
          </c:xVal>
          <c:yVal>
            <c:numRef>
              <c:f>Sheet9!$G$1:$G$19</c:f>
              <c:numCache>
                <c:formatCode>General</c:formatCode>
                <c:ptCount val="19"/>
                <c:pt idx="0">
                  <c:v>5.8778881657548299E-2</c:v>
                </c:pt>
                <c:pt idx="1">
                  <c:v>5.9242067010929801E-2</c:v>
                </c:pt>
                <c:pt idx="2">
                  <c:v>5.6278151838528002E-2</c:v>
                </c:pt>
                <c:pt idx="3">
                  <c:v>5.0955931315875801E-2</c:v>
                </c:pt>
                <c:pt idx="4">
                  <c:v>4.4490456012224698E-2</c:v>
                </c:pt>
                <c:pt idx="5">
                  <c:v>3.6611299775749701E-2</c:v>
                </c:pt>
                <c:pt idx="6">
                  <c:v>2.9588557662150398E-2</c:v>
                </c:pt>
                <c:pt idx="7">
                  <c:v>2.2972427992955999E-2</c:v>
                </c:pt>
                <c:pt idx="8">
                  <c:v>1.6805879904840299E-2</c:v>
                </c:pt>
                <c:pt idx="9">
                  <c:v>1.22899736811499E-2</c:v>
                </c:pt>
                <c:pt idx="10">
                  <c:v>9.2045289645030504E-3</c:v>
                </c:pt>
                <c:pt idx="11">
                  <c:v>7.9235446326912998E-3</c:v>
                </c:pt>
                <c:pt idx="12">
                  <c:v>7.4587570029634098E-3</c:v>
                </c:pt>
                <c:pt idx="13">
                  <c:v>7.3288020176491197E-3</c:v>
                </c:pt>
                <c:pt idx="14">
                  <c:v>7.5785336539453399E-3</c:v>
                </c:pt>
                <c:pt idx="15">
                  <c:v>6.74327206629078E-3</c:v>
                </c:pt>
                <c:pt idx="16">
                  <c:v>4.6003374780966E-3</c:v>
                </c:pt>
                <c:pt idx="17">
                  <c:v>2.61909250505067E-4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6A-4B82-9CC0-D24C2482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054760"/>
        <c:axId val="885061648"/>
      </c:scatterChart>
      <c:valAx>
        <c:axId val="88505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061648"/>
        <c:crosses val="autoZero"/>
        <c:crossBetween val="midCat"/>
      </c:valAx>
      <c:valAx>
        <c:axId val="8850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05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Sheet9!$A$1:$A$18</c:f>
              <c:numCache>
                <c:formatCode>General</c:formatCode>
                <c:ptCount val="18"/>
                <c:pt idx="0">
                  <c:v>0</c:v>
                </c:pt>
                <c:pt idx="1">
                  <c:v>9.6900000000000013</c:v>
                </c:pt>
                <c:pt idx="2">
                  <c:v>20.259999999999998</c:v>
                </c:pt>
                <c:pt idx="3">
                  <c:v>29.950000000000003</c:v>
                </c:pt>
                <c:pt idx="4">
                  <c:v>39.64</c:v>
                </c:pt>
                <c:pt idx="5">
                  <c:v>50.21</c:v>
                </c:pt>
                <c:pt idx="6">
                  <c:v>59.9</c:v>
                </c:pt>
                <c:pt idx="7">
                  <c:v>69.580000000000013</c:v>
                </c:pt>
                <c:pt idx="8">
                  <c:v>80.150000000000006</c:v>
                </c:pt>
                <c:pt idx="9">
                  <c:v>89.84</c:v>
                </c:pt>
                <c:pt idx="10">
                  <c:v>99.53</c:v>
                </c:pt>
                <c:pt idx="11">
                  <c:v>110.1</c:v>
                </c:pt>
                <c:pt idx="12">
                  <c:v>119.79000000000002</c:v>
                </c:pt>
                <c:pt idx="13">
                  <c:v>129.48000000000002</c:v>
                </c:pt>
                <c:pt idx="14">
                  <c:v>140.05000000000001</c:v>
                </c:pt>
                <c:pt idx="15">
                  <c:v>149.74</c:v>
                </c:pt>
                <c:pt idx="16">
                  <c:v>159.43</c:v>
                </c:pt>
                <c:pt idx="17">
                  <c:v>170</c:v>
                </c:pt>
              </c:numCache>
            </c:numRef>
          </c:xVal>
          <c:yVal>
            <c:numRef>
              <c:f>Sheet9!$H$1:$H$18</c:f>
              <c:numCache>
                <c:formatCode>General</c:formatCode>
                <c:ptCount val="18"/>
                <c:pt idx="0">
                  <c:v>0.61199999999999999</c:v>
                </c:pt>
                <c:pt idx="1">
                  <c:v>0.61799999999999999</c:v>
                </c:pt>
                <c:pt idx="2">
                  <c:v>0.61199999999999999</c:v>
                </c:pt>
                <c:pt idx="3">
                  <c:v>0.59199999999999997</c:v>
                </c:pt>
                <c:pt idx="4">
                  <c:v>0.56399999999999995</c:v>
                </c:pt>
                <c:pt idx="5">
                  <c:v>0.52</c:v>
                </c:pt>
                <c:pt idx="6">
                  <c:v>0.47199999999999998</c:v>
                </c:pt>
                <c:pt idx="7">
                  <c:v>0.41399999999999998</c:v>
                </c:pt>
                <c:pt idx="8">
                  <c:v>0.34599999999999997</c:v>
                </c:pt>
                <c:pt idx="9">
                  <c:v>0.28399999999999997</c:v>
                </c:pt>
                <c:pt idx="10">
                  <c:v>0.23599999999999999</c:v>
                </c:pt>
                <c:pt idx="11">
                  <c:v>0.224</c:v>
                </c:pt>
                <c:pt idx="12">
                  <c:v>0.22800000000000001</c:v>
                </c:pt>
                <c:pt idx="13">
                  <c:v>0.24199999999999999</c:v>
                </c:pt>
                <c:pt idx="14">
                  <c:v>0.27800000000000002</c:v>
                </c:pt>
                <c:pt idx="15">
                  <c:v>0.28799999999999998</c:v>
                </c:pt>
                <c:pt idx="16">
                  <c:v>0.26</c:v>
                </c:pt>
                <c:pt idx="17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0-4500-AB7D-6E361E599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47808"/>
        <c:axId val="450948464"/>
      </c:scatterChart>
      <c:valAx>
        <c:axId val="4509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948464"/>
        <c:crosses val="autoZero"/>
        <c:crossBetween val="midCat"/>
      </c:valAx>
      <c:valAx>
        <c:axId val="45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9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Sheet9!$B$1:$B$19</c:f>
              <c:numCache>
                <c:formatCode>General</c:formatCode>
                <c:ptCount val="19"/>
                <c:pt idx="0">
                  <c:v>4.0274894242742496</c:v>
                </c:pt>
                <c:pt idx="1">
                  <c:v>3.6038743620348601</c:v>
                </c:pt>
                <c:pt idx="2">
                  <c:v>3.1494995961927201</c:v>
                </c:pt>
                <c:pt idx="3">
                  <c:v>2.78818397581141</c:v>
                </c:pt>
                <c:pt idx="4">
                  <c:v>2.4281608883292098</c:v>
                </c:pt>
                <c:pt idx="5">
                  <c:v>2.0673652329479801</c:v>
                </c:pt>
                <c:pt idx="6">
                  <c:v>1.7448106706912601</c:v>
                </c:pt>
                <c:pt idx="7">
                  <c:v>1.48680301976778</c:v>
                </c:pt>
                <c:pt idx="8">
                  <c:v>1.2679917386133399</c:v>
                </c:pt>
                <c:pt idx="9">
                  <c:v>1.0760941172974601</c:v>
                </c:pt>
                <c:pt idx="10">
                  <c:v>0.89496189205859</c:v>
                </c:pt>
                <c:pt idx="11">
                  <c:v>0.70487541147386901</c:v>
                </c:pt>
                <c:pt idx="12">
                  <c:v>0.55256739936265598</c:v>
                </c:pt>
                <c:pt idx="13">
                  <c:v>0.41468184222146798</c:v>
                </c:pt>
                <c:pt idx="14">
                  <c:v>0.27794343135455302</c:v>
                </c:pt>
                <c:pt idx="15">
                  <c:v>0.170849641687219</c:v>
                </c:pt>
                <c:pt idx="16">
                  <c:v>8.6823976255775398E-2</c:v>
                </c:pt>
                <c:pt idx="17">
                  <c:v>2.0043335997161699E-2</c:v>
                </c:pt>
                <c:pt idx="18">
                  <c:v>1.6679595043851199E-3</c:v>
                </c:pt>
              </c:numCache>
            </c:numRef>
          </c:xVal>
          <c:yVal>
            <c:numRef>
              <c:f>Sheet9!$H$1:$H$19</c:f>
              <c:numCache>
                <c:formatCode>General</c:formatCode>
                <c:ptCount val="19"/>
                <c:pt idx="0">
                  <c:v>0.61199999999999999</c:v>
                </c:pt>
                <c:pt idx="1">
                  <c:v>0.61799999999999999</c:v>
                </c:pt>
                <c:pt idx="2">
                  <c:v>0.61199999999999999</c:v>
                </c:pt>
                <c:pt idx="3">
                  <c:v>0.59199999999999997</c:v>
                </c:pt>
                <c:pt idx="4">
                  <c:v>0.56399999999999995</c:v>
                </c:pt>
                <c:pt idx="5">
                  <c:v>0.52</c:v>
                </c:pt>
                <c:pt idx="6">
                  <c:v>0.47199999999999998</c:v>
                </c:pt>
                <c:pt idx="7">
                  <c:v>0.41399999999999998</c:v>
                </c:pt>
                <c:pt idx="8">
                  <c:v>0.34599999999999997</c:v>
                </c:pt>
                <c:pt idx="9">
                  <c:v>0.28399999999999997</c:v>
                </c:pt>
                <c:pt idx="10">
                  <c:v>0.23599999999999999</c:v>
                </c:pt>
                <c:pt idx="11">
                  <c:v>0.224</c:v>
                </c:pt>
                <c:pt idx="12">
                  <c:v>0.22800000000000001</c:v>
                </c:pt>
                <c:pt idx="13">
                  <c:v>0.24199999999999999</c:v>
                </c:pt>
                <c:pt idx="14">
                  <c:v>0.27800000000000002</c:v>
                </c:pt>
                <c:pt idx="15">
                  <c:v>0.28799999999999998</c:v>
                </c:pt>
                <c:pt idx="16">
                  <c:v>0.26</c:v>
                </c:pt>
                <c:pt idx="17">
                  <c:v>3.2000000000000001E-2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3-4812-8F2F-78D9D1E9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02056"/>
        <c:axId val="738599760"/>
      </c:scatterChart>
      <c:valAx>
        <c:axId val="73860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599760"/>
        <c:crosses val="autoZero"/>
        <c:crossBetween val="midCat"/>
      </c:valAx>
      <c:valAx>
        <c:axId val="7385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60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5P100C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Sheet10!$A$1:$A$17</c:f>
              <c:numCache>
                <c:formatCode>General</c:formatCode>
                <c:ptCount val="17"/>
                <c:pt idx="0">
                  <c:v>0</c:v>
                </c:pt>
                <c:pt idx="1">
                  <c:v>2.6399999999999988</c:v>
                </c:pt>
                <c:pt idx="2">
                  <c:v>7.0500000000000007</c:v>
                </c:pt>
                <c:pt idx="3">
                  <c:v>12.329999999999998</c:v>
                </c:pt>
                <c:pt idx="4">
                  <c:v>17.619999999999997</c:v>
                </c:pt>
                <c:pt idx="5">
                  <c:v>22.019999999999996</c:v>
                </c:pt>
                <c:pt idx="6">
                  <c:v>27.310000000000002</c:v>
                </c:pt>
                <c:pt idx="7">
                  <c:v>32.589999999999996</c:v>
                </c:pt>
                <c:pt idx="8">
                  <c:v>37</c:v>
                </c:pt>
                <c:pt idx="9">
                  <c:v>42.28</c:v>
                </c:pt>
                <c:pt idx="10">
                  <c:v>47.57</c:v>
                </c:pt>
                <c:pt idx="11">
                  <c:v>51.970000000000006</c:v>
                </c:pt>
                <c:pt idx="12">
                  <c:v>57.26</c:v>
                </c:pt>
                <c:pt idx="13">
                  <c:v>62.54</c:v>
                </c:pt>
                <c:pt idx="14">
                  <c:v>66.94</c:v>
                </c:pt>
                <c:pt idx="15">
                  <c:v>72.22999999999999</c:v>
                </c:pt>
                <c:pt idx="16">
                  <c:v>77.509999999999991</c:v>
                </c:pt>
              </c:numCache>
            </c:numRef>
          </c:xVal>
          <c:yVal>
            <c:numRef>
              <c:f>Sheet10!$E$1:$E$17</c:f>
              <c:numCache>
                <c:formatCode>General</c:formatCode>
                <c:ptCount val="17"/>
                <c:pt idx="0">
                  <c:v>0.192283113084282</c:v>
                </c:pt>
                <c:pt idx="1">
                  <c:v>0.19189819083840401</c:v>
                </c:pt>
                <c:pt idx="2">
                  <c:v>0.19038274900431901</c:v>
                </c:pt>
                <c:pt idx="3">
                  <c:v>0.18924006628562101</c:v>
                </c:pt>
                <c:pt idx="4">
                  <c:v>0.18249871814650401</c:v>
                </c:pt>
                <c:pt idx="5">
                  <c:v>0.174263142076311</c:v>
                </c:pt>
                <c:pt idx="6">
                  <c:v>0.16153119463360099</c:v>
                </c:pt>
                <c:pt idx="7">
                  <c:v>0.14621358093061701</c:v>
                </c:pt>
                <c:pt idx="8">
                  <c:v>0.13186649255153499</c:v>
                </c:pt>
                <c:pt idx="9">
                  <c:v>0.113465474588404</c:v>
                </c:pt>
                <c:pt idx="10">
                  <c:v>9.4502062771200601E-2</c:v>
                </c:pt>
                <c:pt idx="11">
                  <c:v>7.9026731933368996E-2</c:v>
                </c:pt>
                <c:pt idx="12">
                  <c:v>6.1725349948764399E-2</c:v>
                </c:pt>
                <c:pt idx="13">
                  <c:v>4.7019752772660198E-2</c:v>
                </c:pt>
                <c:pt idx="14">
                  <c:v>3.7676362522566099E-2</c:v>
                </c:pt>
                <c:pt idx="15">
                  <c:v>3.1200684654192502E-2</c:v>
                </c:pt>
                <c:pt idx="16">
                  <c:v>3.1395717072610803E-2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C-4825-9119-6C86EDBF51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Sheet10!$A$1:$A$17</c:f>
              <c:numCache>
                <c:formatCode>General</c:formatCode>
                <c:ptCount val="17"/>
                <c:pt idx="0">
                  <c:v>0</c:v>
                </c:pt>
                <c:pt idx="1">
                  <c:v>2.6399999999999988</c:v>
                </c:pt>
                <c:pt idx="2">
                  <c:v>7.0500000000000007</c:v>
                </c:pt>
                <c:pt idx="3">
                  <c:v>12.329999999999998</c:v>
                </c:pt>
                <c:pt idx="4">
                  <c:v>17.619999999999997</c:v>
                </c:pt>
                <c:pt idx="5">
                  <c:v>22.019999999999996</c:v>
                </c:pt>
                <c:pt idx="6">
                  <c:v>27.310000000000002</c:v>
                </c:pt>
                <c:pt idx="7">
                  <c:v>32.589999999999996</c:v>
                </c:pt>
                <c:pt idx="8">
                  <c:v>37</c:v>
                </c:pt>
                <c:pt idx="9">
                  <c:v>42.28</c:v>
                </c:pt>
                <c:pt idx="10">
                  <c:v>47.57</c:v>
                </c:pt>
                <c:pt idx="11">
                  <c:v>51.970000000000006</c:v>
                </c:pt>
                <c:pt idx="12">
                  <c:v>57.26</c:v>
                </c:pt>
                <c:pt idx="13">
                  <c:v>62.54</c:v>
                </c:pt>
                <c:pt idx="14">
                  <c:v>66.94</c:v>
                </c:pt>
                <c:pt idx="15">
                  <c:v>72.22999999999999</c:v>
                </c:pt>
                <c:pt idx="16">
                  <c:v>77.509999999999991</c:v>
                </c:pt>
              </c:numCache>
            </c:numRef>
          </c:xVal>
          <c:yVal>
            <c:numRef>
              <c:f>Sheet10!$F$1:$F$17</c:f>
              <c:numCache>
                <c:formatCode>General</c:formatCode>
                <c:ptCount val="17"/>
                <c:pt idx="0">
                  <c:v>5.4149125111303299E-2</c:v>
                </c:pt>
                <c:pt idx="1">
                  <c:v>5.3741238938454498E-2</c:v>
                </c:pt>
                <c:pt idx="2">
                  <c:v>5.2593142335705202E-2</c:v>
                </c:pt>
                <c:pt idx="3">
                  <c:v>5.1896360892796103E-2</c:v>
                </c:pt>
                <c:pt idx="4">
                  <c:v>5.0871050079046902E-2</c:v>
                </c:pt>
                <c:pt idx="5">
                  <c:v>4.9988445979994703E-2</c:v>
                </c:pt>
                <c:pt idx="6">
                  <c:v>4.92466527747948E-2</c:v>
                </c:pt>
                <c:pt idx="7">
                  <c:v>4.8547736403015997E-2</c:v>
                </c:pt>
                <c:pt idx="8">
                  <c:v>4.7717752136685401E-2</c:v>
                </c:pt>
                <c:pt idx="9">
                  <c:v>4.6049792288397499E-2</c:v>
                </c:pt>
                <c:pt idx="10">
                  <c:v>4.2289438103644703E-2</c:v>
                </c:pt>
                <c:pt idx="11">
                  <c:v>3.8936320971385198E-2</c:v>
                </c:pt>
                <c:pt idx="12">
                  <c:v>3.5536252835631901E-2</c:v>
                </c:pt>
                <c:pt idx="13">
                  <c:v>3.2868484877427898E-2</c:v>
                </c:pt>
                <c:pt idx="14">
                  <c:v>2.8232715766750498E-2</c:v>
                </c:pt>
                <c:pt idx="15">
                  <c:v>2.1142823740113101E-2</c:v>
                </c:pt>
                <c:pt idx="16">
                  <c:v>1.0419579668794201E-2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2-45DE-A892-785675390AC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Sheet10!$A$1:$A$17</c:f>
              <c:numCache>
                <c:formatCode>General</c:formatCode>
                <c:ptCount val="17"/>
                <c:pt idx="0">
                  <c:v>0</c:v>
                </c:pt>
                <c:pt idx="1">
                  <c:v>2.6399999999999988</c:v>
                </c:pt>
                <c:pt idx="2">
                  <c:v>7.0500000000000007</c:v>
                </c:pt>
                <c:pt idx="3">
                  <c:v>12.329999999999998</c:v>
                </c:pt>
                <c:pt idx="4">
                  <c:v>17.619999999999997</c:v>
                </c:pt>
                <c:pt idx="5">
                  <c:v>22.019999999999996</c:v>
                </c:pt>
                <c:pt idx="6">
                  <c:v>27.310000000000002</c:v>
                </c:pt>
                <c:pt idx="7">
                  <c:v>32.589999999999996</c:v>
                </c:pt>
                <c:pt idx="8">
                  <c:v>37</c:v>
                </c:pt>
                <c:pt idx="9">
                  <c:v>42.28</c:v>
                </c:pt>
                <c:pt idx="10">
                  <c:v>47.57</c:v>
                </c:pt>
                <c:pt idx="11">
                  <c:v>51.970000000000006</c:v>
                </c:pt>
                <c:pt idx="12">
                  <c:v>57.26</c:v>
                </c:pt>
                <c:pt idx="13">
                  <c:v>62.54</c:v>
                </c:pt>
                <c:pt idx="14">
                  <c:v>66.94</c:v>
                </c:pt>
                <c:pt idx="15">
                  <c:v>72.22999999999999</c:v>
                </c:pt>
                <c:pt idx="16">
                  <c:v>77.509999999999991</c:v>
                </c:pt>
              </c:numCache>
            </c:numRef>
          </c:xVal>
          <c:yVal>
            <c:numRef>
              <c:f>Sheet10!$G$1:$G$17</c:f>
              <c:numCache>
                <c:formatCode>General</c:formatCode>
                <c:ptCount val="17"/>
                <c:pt idx="0">
                  <c:v>0.13767470896834599</c:v>
                </c:pt>
                <c:pt idx="1">
                  <c:v>0.13778290102197399</c:v>
                </c:pt>
                <c:pt idx="2">
                  <c:v>0.13707557928311001</c:v>
                </c:pt>
                <c:pt idx="3">
                  <c:v>0.13738828812336101</c:v>
                </c:pt>
                <c:pt idx="4">
                  <c:v>0.13139907706548301</c:v>
                </c:pt>
                <c:pt idx="5">
                  <c:v>0.123726830874181</c:v>
                </c:pt>
                <c:pt idx="6">
                  <c:v>0.11177958668645201</c:v>
                </c:pt>
                <c:pt idx="7">
                  <c:v>9.7378244899790897E-2</c:v>
                </c:pt>
                <c:pt idx="8">
                  <c:v>8.3603356277673194E-2</c:v>
                </c:pt>
                <c:pt idx="9">
                  <c:v>6.6717699057981597E-2</c:v>
                </c:pt>
                <c:pt idx="10">
                  <c:v>5.1598126273075501E-2</c:v>
                </c:pt>
                <c:pt idx="11">
                  <c:v>3.9513365966684498E-2</c:v>
                </c:pt>
                <c:pt idx="12">
                  <c:v>2.5554294878788499E-2</c:v>
                </c:pt>
                <c:pt idx="13">
                  <c:v>1.3353609787435499E-2</c:v>
                </c:pt>
                <c:pt idx="14">
                  <c:v>8.6655633801901999E-3</c:v>
                </c:pt>
                <c:pt idx="15">
                  <c:v>9.3602053962577505E-3</c:v>
                </c:pt>
                <c:pt idx="16">
                  <c:v>2.02188417947614E-2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2-45DE-A892-78567539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61152"/>
        <c:axId val="879968040"/>
      </c:scatterChart>
      <c:valAx>
        <c:axId val="8799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968040"/>
        <c:crosses val="autoZero"/>
        <c:crossBetween val="midCat"/>
      </c:valAx>
      <c:valAx>
        <c:axId val="87996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96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5P100Cek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Sheet10!$A$1:$A$17</c:f>
              <c:numCache>
                <c:formatCode>General</c:formatCode>
                <c:ptCount val="17"/>
                <c:pt idx="0">
                  <c:v>0</c:v>
                </c:pt>
                <c:pt idx="1">
                  <c:v>2.6399999999999988</c:v>
                </c:pt>
                <c:pt idx="2">
                  <c:v>7.0500000000000007</c:v>
                </c:pt>
                <c:pt idx="3">
                  <c:v>12.329999999999998</c:v>
                </c:pt>
                <c:pt idx="4">
                  <c:v>17.619999999999997</c:v>
                </c:pt>
                <c:pt idx="5">
                  <c:v>22.019999999999996</c:v>
                </c:pt>
                <c:pt idx="6">
                  <c:v>27.310000000000002</c:v>
                </c:pt>
                <c:pt idx="7">
                  <c:v>32.589999999999996</c:v>
                </c:pt>
                <c:pt idx="8">
                  <c:v>37</c:v>
                </c:pt>
                <c:pt idx="9">
                  <c:v>42.28</c:v>
                </c:pt>
                <c:pt idx="10">
                  <c:v>47.57</c:v>
                </c:pt>
                <c:pt idx="11">
                  <c:v>51.970000000000006</c:v>
                </c:pt>
                <c:pt idx="12">
                  <c:v>57.26</c:v>
                </c:pt>
                <c:pt idx="13">
                  <c:v>62.54</c:v>
                </c:pt>
                <c:pt idx="14">
                  <c:v>66.94</c:v>
                </c:pt>
                <c:pt idx="15">
                  <c:v>72.22999999999999</c:v>
                </c:pt>
                <c:pt idx="16">
                  <c:v>77.509999999999991</c:v>
                </c:pt>
              </c:numCache>
            </c:numRef>
          </c:xVal>
          <c:yVal>
            <c:numRef>
              <c:f>Sheet10!$K$1:$K$17</c:f>
              <c:numCache>
                <c:formatCode>General</c:formatCode>
                <c:ptCount val="17"/>
                <c:pt idx="0">
                  <c:v>0.192283113084282</c:v>
                </c:pt>
                <c:pt idx="1">
                  <c:v>0.19189819083840401</c:v>
                </c:pt>
                <c:pt idx="2">
                  <c:v>0.19038274900431901</c:v>
                </c:pt>
                <c:pt idx="3">
                  <c:v>0.18924006628562101</c:v>
                </c:pt>
                <c:pt idx="4">
                  <c:v>0.18249871814650401</c:v>
                </c:pt>
                <c:pt idx="5">
                  <c:v>0.174263142076311</c:v>
                </c:pt>
                <c:pt idx="6">
                  <c:v>0.16153119463360099</c:v>
                </c:pt>
                <c:pt idx="7">
                  <c:v>0.14621358093061701</c:v>
                </c:pt>
                <c:pt idx="8">
                  <c:v>0.13186649255153499</c:v>
                </c:pt>
                <c:pt idx="9">
                  <c:v>0.113465474588404</c:v>
                </c:pt>
                <c:pt idx="10">
                  <c:v>9.4502062771200601E-2</c:v>
                </c:pt>
                <c:pt idx="11">
                  <c:v>7.9026731933368996E-2</c:v>
                </c:pt>
                <c:pt idx="12">
                  <c:v>6.1725349948764399E-2</c:v>
                </c:pt>
                <c:pt idx="13">
                  <c:v>4.7019752772660198E-2</c:v>
                </c:pt>
                <c:pt idx="14">
                  <c:v>3.7676362522566099E-2</c:v>
                </c:pt>
                <c:pt idx="15">
                  <c:v>3.1200684654192502E-2</c:v>
                </c:pt>
                <c:pt idx="16">
                  <c:v>3.1395717072610803E-2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E-4F50-B00C-F5E87B74CE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Sheet10!$A$1:$A$17</c:f>
              <c:numCache>
                <c:formatCode>General</c:formatCode>
                <c:ptCount val="17"/>
                <c:pt idx="0">
                  <c:v>0</c:v>
                </c:pt>
                <c:pt idx="1">
                  <c:v>2.6399999999999988</c:v>
                </c:pt>
                <c:pt idx="2">
                  <c:v>7.0500000000000007</c:v>
                </c:pt>
                <c:pt idx="3">
                  <c:v>12.329999999999998</c:v>
                </c:pt>
                <c:pt idx="4">
                  <c:v>17.619999999999997</c:v>
                </c:pt>
                <c:pt idx="5">
                  <c:v>22.019999999999996</c:v>
                </c:pt>
                <c:pt idx="6">
                  <c:v>27.310000000000002</c:v>
                </c:pt>
                <c:pt idx="7">
                  <c:v>32.589999999999996</c:v>
                </c:pt>
                <c:pt idx="8">
                  <c:v>37</c:v>
                </c:pt>
                <c:pt idx="9">
                  <c:v>42.28</c:v>
                </c:pt>
                <c:pt idx="10">
                  <c:v>47.57</c:v>
                </c:pt>
                <c:pt idx="11">
                  <c:v>51.970000000000006</c:v>
                </c:pt>
                <c:pt idx="12">
                  <c:v>57.26</c:v>
                </c:pt>
                <c:pt idx="13">
                  <c:v>62.54</c:v>
                </c:pt>
                <c:pt idx="14">
                  <c:v>66.94</c:v>
                </c:pt>
                <c:pt idx="15">
                  <c:v>72.22999999999999</c:v>
                </c:pt>
                <c:pt idx="16">
                  <c:v>77.509999999999991</c:v>
                </c:pt>
              </c:numCache>
            </c:numRef>
          </c:xVal>
          <c:yVal>
            <c:numRef>
              <c:f>Sheet10!$L$1:$L$17</c:f>
              <c:numCache>
                <c:formatCode>General</c:formatCode>
                <c:ptCount val="17"/>
                <c:pt idx="0">
                  <c:v>7.8446831586095098E-2</c:v>
                </c:pt>
                <c:pt idx="1">
                  <c:v>7.7440021486923596E-2</c:v>
                </c:pt>
                <c:pt idx="2">
                  <c:v>7.5475766431520999E-2</c:v>
                </c:pt>
                <c:pt idx="3">
                  <c:v>7.2923716839267905E-2</c:v>
                </c:pt>
                <c:pt idx="4">
                  <c:v>7.0925977946148605E-2</c:v>
                </c:pt>
                <c:pt idx="5">
                  <c:v>6.9012735228601199E-2</c:v>
                </c:pt>
                <c:pt idx="6">
                  <c:v>6.6611628506550696E-2</c:v>
                </c:pt>
                <c:pt idx="7">
                  <c:v>6.3844427274896101E-2</c:v>
                </c:pt>
                <c:pt idx="8">
                  <c:v>6.1446976924931299E-2</c:v>
                </c:pt>
                <c:pt idx="9">
                  <c:v>5.7501148452856102E-2</c:v>
                </c:pt>
                <c:pt idx="10">
                  <c:v>5.2715484958036102E-2</c:v>
                </c:pt>
                <c:pt idx="11">
                  <c:v>4.8604746915536699E-2</c:v>
                </c:pt>
                <c:pt idx="12">
                  <c:v>4.4394386107364001E-2</c:v>
                </c:pt>
                <c:pt idx="13">
                  <c:v>4.00779667717754E-2</c:v>
                </c:pt>
                <c:pt idx="14">
                  <c:v>3.4424291098613599E-2</c:v>
                </c:pt>
                <c:pt idx="15">
                  <c:v>2.5671027376753999E-2</c:v>
                </c:pt>
                <c:pt idx="16">
                  <c:v>1.1870799341940901E-2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8E-4F50-B00C-F5E87B74CE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Sheet10!$A$1:$A$17</c:f>
              <c:numCache>
                <c:formatCode>General</c:formatCode>
                <c:ptCount val="17"/>
                <c:pt idx="0">
                  <c:v>0</c:v>
                </c:pt>
                <c:pt idx="1">
                  <c:v>2.6399999999999988</c:v>
                </c:pt>
                <c:pt idx="2">
                  <c:v>7.0500000000000007</c:v>
                </c:pt>
                <c:pt idx="3">
                  <c:v>12.329999999999998</c:v>
                </c:pt>
                <c:pt idx="4">
                  <c:v>17.619999999999997</c:v>
                </c:pt>
                <c:pt idx="5">
                  <c:v>22.019999999999996</c:v>
                </c:pt>
                <c:pt idx="6">
                  <c:v>27.310000000000002</c:v>
                </c:pt>
                <c:pt idx="7">
                  <c:v>32.589999999999996</c:v>
                </c:pt>
                <c:pt idx="8">
                  <c:v>37</c:v>
                </c:pt>
                <c:pt idx="9">
                  <c:v>42.28</c:v>
                </c:pt>
                <c:pt idx="10">
                  <c:v>47.57</c:v>
                </c:pt>
                <c:pt idx="11">
                  <c:v>51.970000000000006</c:v>
                </c:pt>
                <c:pt idx="12">
                  <c:v>57.26</c:v>
                </c:pt>
                <c:pt idx="13">
                  <c:v>62.54</c:v>
                </c:pt>
                <c:pt idx="14">
                  <c:v>66.94</c:v>
                </c:pt>
                <c:pt idx="15">
                  <c:v>72.22999999999999</c:v>
                </c:pt>
                <c:pt idx="16">
                  <c:v>77.509999999999991</c:v>
                </c:pt>
              </c:numCache>
            </c:numRef>
          </c:xVal>
          <c:yVal>
            <c:numRef>
              <c:f>Sheet10!$M$1:$M$17</c:f>
              <c:numCache>
                <c:formatCode>General</c:formatCode>
                <c:ptCount val="17"/>
                <c:pt idx="0">
                  <c:v>0.113447036719726</c:v>
                </c:pt>
                <c:pt idx="1">
                  <c:v>0.113987525358012</c:v>
                </c:pt>
                <c:pt idx="2">
                  <c:v>0.11461041490060001</c:v>
                </c:pt>
                <c:pt idx="3">
                  <c:v>0.1158149205668</c:v>
                </c:pt>
                <c:pt idx="4">
                  <c:v>0.111324218069367</c:v>
                </c:pt>
                <c:pt idx="5">
                  <c:v>0.104906411529939</c:v>
                </c:pt>
                <c:pt idx="6">
                  <c:v>9.4334217666022999E-2</c:v>
                </c:pt>
                <c:pt idx="7">
                  <c:v>8.1587178159284304E-2</c:v>
                </c:pt>
                <c:pt idx="8">
                  <c:v>6.9889241052313603E-2</c:v>
                </c:pt>
                <c:pt idx="9">
                  <c:v>5.5371151599141202E-2</c:v>
                </c:pt>
                <c:pt idx="10">
                  <c:v>4.1013895242701097E-2</c:v>
                </c:pt>
                <c:pt idx="11">
                  <c:v>2.9872104670813499E-2</c:v>
                </c:pt>
                <c:pt idx="12">
                  <c:v>1.65423937862689E-2</c:v>
                </c:pt>
                <c:pt idx="13">
                  <c:v>6.20660736599115E-3</c:v>
                </c:pt>
                <c:pt idx="14">
                  <c:v>2.4866399264893602E-3</c:v>
                </c:pt>
                <c:pt idx="15">
                  <c:v>4.7425040674372596E-3</c:v>
                </c:pt>
                <c:pt idx="16">
                  <c:v>1.8774638809421301E-2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8E-4F50-B00C-F5E87B74C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50824"/>
        <c:axId val="543348856"/>
      </c:scatterChart>
      <c:valAx>
        <c:axId val="54335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348856"/>
        <c:crosses val="autoZero"/>
        <c:crossBetween val="midCat"/>
      </c:valAx>
      <c:valAx>
        <c:axId val="5433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35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Sheet10!$R$1:$R$17</c:f>
              <c:numCache>
                <c:formatCode>General</c:formatCode>
                <c:ptCount val="17"/>
                <c:pt idx="0">
                  <c:v>0</c:v>
                </c:pt>
                <c:pt idx="1">
                  <c:v>0.14285714285714285</c:v>
                </c:pt>
                <c:pt idx="2">
                  <c:v>0.37142857142857144</c:v>
                </c:pt>
                <c:pt idx="3">
                  <c:v>0.51428571428571423</c:v>
                </c:pt>
                <c:pt idx="4">
                  <c:v>0.65714285714285714</c:v>
                </c:pt>
                <c:pt idx="5">
                  <c:v>0.8571428571428571</c:v>
                </c:pt>
                <c:pt idx="6">
                  <c:v>0.95</c:v>
                </c:pt>
              </c:numCache>
            </c:numRef>
          </c:xVal>
          <c:yVal>
            <c:numRef>
              <c:f>Sheet10!$S$1:$S$17</c:f>
              <c:numCache>
                <c:formatCode>General</c:formatCode>
                <c:ptCount val="17"/>
                <c:pt idx="0">
                  <c:v>69.248195299999992</c:v>
                </c:pt>
                <c:pt idx="1">
                  <c:v>69.554457099999993</c:v>
                </c:pt>
                <c:pt idx="2">
                  <c:v>74.94193349999999</c:v>
                </c:pt>
                <c:pt idx="3">
                  <c:v>75.19414909999999</c:v>
                </c:pt>
                <c:pt idx="4">
                  <c:v>75.986826699999995</c:v>
                </c:pt>
                <c:pt idx="5">
                  <c:v>77.292943199999996</c:v>
                </c:pt>
                <c:pt idx="6">
                  <c:v>77.968520699999999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F-47B4-B5F0-DB222EE0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42648"/>
        <c:axId val="601440352"/>
      </c:scatterChart>
      <c:valAx>
        <c:axId val="60144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440352"/>
        <c:crosses val="autoZero"/>
        <c:crossBetween val="midCat"/>
      </c:valAx>
      <c:valAx>
        <c:axId val="6014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44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Sheet10!$B$1:$B$17</c:f>
              <c:numCache>
                <c:formatCode>General</c:formatCode>
                <c:ptCount val="17"/>
                <c:pt idx="0">
                  <c:v>4.2109174852125797</c:v>
                </c:pt>
                <c:pt idx="1">
                  <c:v>3.9481677024456698</c:v>
                </c:pt>
                <c:pt idx="2">
                  <c:v>3.5846342998632998</c:v>
                </c:pt>
                <c:pt idx="3">
                  <c:v>3.1257651024559001</c:v>
                </c:pt>
                <c:pt idx="4">
                  <c:v>2.6845409554970798</c:v>
                </c:pt>
                <c:pt idx="5">
                  <c:v>2.3443827364165601</c:v>
                </c:pt>
                <c:pt idx="6">
                  <c:v>1.9480389485671501</c:v>
                </c:pt>
                <c:pt idx="7">
                  <c:v>1.5698177646656</c:v>
                </c:pt>
                <c:pt idx="8">
                  <c:v>1.28225761032233</c:v>
                </c:pt>
                <c:pt idx="9">
                  <c:v>0.97164833209553503</c:v>
                </c:pt>
                <c:pt idx="10">
                  <c:v>0.73471173265717105</c:v>
                </c:pt>
                <c:pt idx="11">
                  <c:v>0.57743428017147103</c:v>
                </c:pt>
                <c:pt idx="12">
                  <c:v>0.43254183415623698</c:v>
                </c:pt>
                <c:pt idx="13">
                  <c:v>0.30080848932450099</c:v>
                </c:pt>
                <c:pt idx="14">
                  <c:v>0.195078823169653</c:v>
                </c:pt>
                <c:pt idx="15">
                  <c:v>9.9559810661054404E-2</c:v>
                </c:pt>
                <c:pt idx="16">
                  <c:v>2.7762907731044902E-2</c:v>
                </c:pt>
              </c:numCache>
            </c:numRef>
          </c:xVal>
          <c:yVal>
            <c:numRef>
              <c:f>Sheet10!$H$1:$H$17</c:f>
              <c:numCache>
                <c:formatCode>General</c:formatCode>
                <c:ptCount val="17"/>
                <c:pt idx="0">
                  <c:v>0.71599999999999997</c:v>
                </c:pt>
                <c:pt idx="1">
                  <c:v>0.71799999999999997</c:v>
                </c:pt>
                <c:pt idx="2">
                  <c:v>0.72</c:v>
                </c:pt>
                <c:pt idx="3">
                  <c:v>0.72599999999999998</c:v>
                </c:pt>
                <c:pt idx="4">
                  <c:v>0.72</c:v>
                </c:pt>
                <c:pt idx="5">
                  <c:v>0.71</c:v>
                </c:pt>
                <c:pt idx="6">
                  <c:v>0.69199999999999995</c:v>
                </c:pt>
                <c:pt idx="7">
                  <c:v>0.66600000000000004</c:v>
                </c:pt>
                <c:pt idx="8">
                  <c:v>0.63400000000000001</c:v>
                </c:pt>
                <c:pt idx="9">
                  <c:v>0.58799999999999997</c:v>
                </c:pt>
                <c:pt idx="10">
                  <c:v>0.54600000000000004</c:v>
                </c:pt>
                <c:pt idx="11">
                  <c:v>0.5</c:v>
                </c:pt>
                <c:pt idx="12">
                  <c:v>0.41399999999999998</c:v>
                </c:pt>
                <c:pt idx="13">
                  <c:v>0.28399999999999997</c:v>
                </c:pt>
                <c:pt idx="14">
                  <c:v>0.23</c:v>
                </c:pt>
                <c:pt idx="15">
                  <c:v>0.3</c:v>
                </c:pt>
                <c:pt idx="16">
                  <c:v>0.64400000000000002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B-414D-A929-2C3C7DCB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19776"/>
        <c:axId val="634012888"/>
      </c:scatterChart>
      <c:valAx>
        <c:axId val="6340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012888"/>
        <c:crosses val="autoZero"/>
        <c:crossBetween val="midCat"/>
      </c:valAx>
      <c:valAx>
        <c:axId val="6340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01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Sheet1!$B$1:$B$18</c:f>
              <c:numCache>
                <c:formatCode>General</c:formatCode>
                <c:ptCount val="18"/>
                <c:pt idx="0">
                  <c:v>4.10729989468539</c:v>
                </c:pt>
                <c:pt idx="1">
                  <c:v>3.9775463187120899</c:v>
                </c:pt>
                <c:pt idx="2">
                  <c:v>3.7768969993782799</c:v>
                </c:pt>
                <c:pt idx="3">
                  <c:v>3.5887960556161098</c:v>
                </c:pt>
                <c:pt idx="4">
                  <c:v>3.4143132751223502</c:v>
                </c:pt>
                <c:pt idx="5">
                  <c:v>3.22041094698554</c:v>
                </c:pt>
                <c:pt idx="6">
                  <c:v>2.7877551107150902</c:v>
                </c:pt>
                <c:pt idx="7">
                  <c:v>2.3728786845278398</c:v>
                </c:pt>
                <c:pt idx="8">
                  <c:v>1.9860096259623901</c:v>
                </c:pt>
                <c:pt idx="9">
                  <c:v>1.61564814139344</c:v>
                </c:pt>
                <c:pt idx="10">
                  <c:v>1.28758924491385</c:v>
                </c:pt>
                <c:pt idx="11">
                  <c:v>0.96679815286136395</c:v>
                </c:pt>
                <c:pt idx="12">
                  <c:v>0.67815209445100899</c:v>
                </c:pt>
                <c:pt idx="13">
                  <c:v>0.41285407618198</c:v>
                </c:pt>
                <c:pt idx="14">
                  <c:v>0.23792580528356999</c:v>
                </c:pt>
                <c:pt idx="15">
                  <c:v>0.10232894237282</c:v>
                </c:pt>
                <c:pt idx="16">
                  <c:v>5.2388042985166902E-2</c:v>
                </c:pt>
                <c:pt idx="17">
                  <c:v>1.7362420207109E-2</c:v>
                </c:pt>
              </c:numCache>
            </c:numRef>
          </c:xVal>
          <c:yVal>
            <c:numRef>
              <c:f>Sheet1!$H$1:$H$18</c:f>
              <c:numCache>
                <c:formatCode>General</c:formatCode>
                <c:ptCount val="18"/>
                <c:pt idx="0">
                  <c:v>0.46700000000000003</c:v>
                </c:pt>
                <c:pt idx="1">
                  <c:v>0.46500000000000002</c:v>
                </c:pt>
                <c:pt idx="2">
                  <c:v>0.46500000000000002</c:v>
                </c:pt>
                <c:pt idx="3">
                  <c:v>0.46400000000000002</c:v>
                </c:pt>
                <c:pt idx="4">
                  <c:v>0.46400000000000002</c:v>
                </c:pt>
                <c:pt idx="5">
                  <c:v>0.46</c:v>
                </c:pt>
                <c:pt idx="6">
                  <c:v>0.44900000000000001</c:v>
                </c:pt>
                <c:pt idx="7">
                  <c:v>0.442</c:v>
                </c:pt>
                <c:pt idx="8">
                  <c:v>0.435</c:v>
                </c:pt>
                <c:pt idx="9">
                  <c:v>0.434</c:v>
                </c:pt>
                <c:pt idx="10">
                  <c:v>0.439</c:v>
                </c:pt>
                <c:pt idx="11">
                  <c:v>0.45400000000000001</c:v>
                </c:pt>
                <c:pt idx="12">
                  <c:v>0.47</c:v>
                </c:pt>
                <c:pt idx="13">
                  <c:v>0.48299999999999998</c:v>
                </c:pt>
                <c:pt idx="14">
                  <c:v>0.48</c:v>
                </c:pt>
                <c:pt idx="15">
                  <c:v>0.46400000000000002</c:v>
                </c:pt>
                <c:pt idx="16">
                  <c:v>0.441</c:v>
                </c:pt>
                <c:pt idx="17">
                  <c:v>0.39600000000000002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3-4820-AF64-0ED9ACE5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45384"/>
        <c:axId val="664037840"/>
      </c:scatterChart>
      <c:valAx>
        <c:axId val="66404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037840"/>
        <c:crosses val="autoZero"/>
        <c:crossBetween val="midCat"/>
      </c:valAx>
      <c:valAx>
        <c:axId val="6640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04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5P110C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Sheet11!$A$1:$A$30</c:f>
              <c:numCache>
                <c:formatCode>General</c:formatCode>
                <c:ptCount val="30"/>
                <c:pt idx="0">
                  <c:v>0</c:v>
                </c:pt>
                <c:pt idx="1">
                  <c:v>1.9399999999999995</c:v>
                </c:pt>
                <c:pt idx="2">
                  <c:v>3.9599999999999991</c:v>
                </c:pt>
                <c:pt idx="3">
                  <c:v>5.99</c:v>
                </c:pt>
                <c:pt idx="4">
                  <c:v>8.01</c:v>
                </c:pt>
                <c:pt idx="5">
                  <c:v>9.9500000000000011</c:v>
                </c:pt>
                <c:pt idx="6">
                  <c:v>11.979999999999999</c:v>
                </c:pt>
                <c:pt idx="7">
                  <c:v>13.999999999999998</c:v>
                </c:pt>
                <c:pt idx="8">
                  <c:v>15.94</c:v>
                </c:pt>
                <c:pt idx="9">
                  <c:v>17.97</c:v>
                </c:pt>
                <c:pt idx="10">
                  <c:v>19.990000000000002</c:v>
                </c:pt>
                <c:pt idx="11">
                  <c:v>21.93</c:v>
                </c:pt>
                <c:pt idx="12">
                  <c:v>23.96</c:v>
                </c:pt>
                <c:pt idx="13">
                  <c:v>25.980000000000004</c:v>
                </c:pt>
                <c:pt idx="14">
                  <c:v>28.010000000000005</c:v>
                </c:pt>
                <c:pt idx="15">
                  <c:v>29.950000000000003</c:v>
                </c:pt>
                <c:pt idx="16">
                  <c:v>31.97</c:v>
                </c:pt>
                <c:pt idx="17">
                  <c:v>34</c:v>
                </c:pt>
                <c:pt idx="18">
                  <c:v>35.93</c:v>
                </c:pt>
                <c:pt idx="19">
                  <c:v>37.96</c:v>
                </c:pt>
                <c:pt idx="20">
                  <c:v>39.99</c:v>
                </c:pt>
                <c:pt idx="21">
                  <c:v>42.010000000000005</c:v>
                </c:pt>
                <c:pt idx="22">
                  <c:v>43.95</c:v>
                </c:pt>
                <c:pt idx="23">
                  <c:v>45.980000000000004</c:v>
                </c:pt>
                <c:pt idx="24">
                  <c:v>48</c:v>
                </c:pt>
                <c:pt idx="25">
                  <c:v>49.940000000000005</c:v>
                </c:pt>
                <c:pt idx="26">
                  <c:v>51.97</c:v>
                </c:pt>
                <c:pt idx="27">
                  <c:v>53.99</c:v>
                </c:pt>
                <c:pt idx="28">
                  <c:v>55.93</c:v>
                </c:pt>
                <c:pt idx="29">
                  <c:v>57.960000000000008</c:v>
                </c:pt>
              </c:numCache>
            </c:numRef>
          </c:xVal>
          <c:yVal>
            <c:numRef>
              <c:f>Sheet11!$E$1:$E$30</c:f>
              <c:numCache>
                <c:formatCode>General</c:formatCode>
                <c:ptCount val="30"/>
                <c:pt idx="0">
                  <c:v>0.24046579602099</c:v>
                </c:pt>
                <c:pt idx="1">
                  <c:v>0.24812577705824501</c:v>
                </c:pt>
                <c:pt idx="2">
                  <c:v>0.25240477631993602</c:v>
                </c:pt>
                <c:pt idx="3">
                  <c:v>0.25335804990590299</c:v>
                </c:pt>
                <c:pt idx="4">
                  <c:v>0.25140912073960597</c:v>
                </c:pt>
                <c:pt idx="5">
                  <c:v>0.24719580495173299</c:v>
                </c:pt>
                <c:pt idx="6">
                  <c:v>0.240705652831078</c:v>
                </c:pt>
                <c:pt idx="7">
                  <c:v>0.232492058420461</c:v>
                </c:pt>
                <c:pt idx="8">
                  <c:v>0.22326937314908701</c:v>
                </c:pt>
                <c:pt idx="9">
                  <c:v>0.212525536254798</c:v>
                </c:pt>
                <c:pt idx="10">
                  <c:v>0.201012699868621</c:v>
                </c:pt>
                <c:pt idx="11">
                  <c:v>0.18943273486110801</c:v>
                </c:pt>
                <c:pt idx="12">
                  <c:v>0.17700484166564501</c:v>
                </c:pt>
                <c:pt idx="13">
                  <c:v>0.16454112885334901</c:v>
                </c:pt>
                <c:pt idx="14">
                  <c:v>0.152117202304861</c:v>
                </c:pt>
                <c:pt idx="15">
                  <c:v>0.14050092058261501</c:v>
                </c:pt>
                <c:pt idx="16">
                  <c:v>0.12881763917431199</c:v>
                </c:pt>
                <c:pt idx="17">
                  <c:v>0.11762591371301</c:v>
                </c:pt>
                <c:pt idx="18">
                  <c:v>0.10759165344597001</c:v>
                </c:pt>
                <c:pt idx="19">
                  <c:v>9.7752734661529797E-2</c:v>
                </c:pt>
                <c:pt idx="20">
                  <c:v>8.8703339136891601E-2</c:v>
                </c:pt>
                <c:pt idx="21">
                  <c:v>8.0515259236241699E-2</c:v>
                </c:pt>
                <c:pt idx="22">
                  <c:v>7.3427129175387795E-2</c:v>
                </c:pt>
                <c:pt idx="23">
                  <c:v>6.6810079976339101E-2</c:v>
                </c:pt>
                <c:pt idx="24">
                  <c:v>6.100039125291E-2</c:v>
                </c:pt>
                <c:pt idx="25">
                  <c:v>5.60917466066191E-2</c:v>
                </c:pt>
                <c:pt idx="26">
                  <c:v>5.1576947661645903E-2</c:v>
                </c:pt>
                <c:pt idx="27">
                  <c:v>4.76085754781762E-2</c:v>
                </c:pt>
                <c:pt idx="28">
                  <c:v>4.4167720876286398E-2</c:v>
                </c:pt>
                <c:pt idx="29">
                  <c:v>4.0804963653369601E-2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4-4EC3-BB8E-54A7629BEA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Sheet11!$A$1:$A$30</c:f>
              <c:numCache>
                <c:formatCode>General</c:formatCode>
                <c:ptCount val="30"/>
                <c:pt idx="0">
                  <c:v>0</c:v>
                </c:pt>
                <c:pt idx="1">
                  <c:v>1.9399999999999995</c:v>
                </c:pt>
                <c:pt idx="2">
                  <c:v>3.9599999999999991</c:v>
                </c:pt>
                <c:pt idx="3">
                  <c:v>5.99</c:v>
                </c:pt>
                <c:pt idx="4">
                  <c:v>8.01</c:v>
                </c:pt>
                <c:pt idx="5">
                  <c:v>9.9500000000000011</c:v>
                </c:pt>
                <c:pt idx="6">
                  <c:v>11.979999999999999</c:v>
                </c:pt>
                <c:pt idx="7">
                  <c:v>13.999999999999998</c:v>
                </c:pt>
                <c:pt idx="8">
                  <c:v>15.94</c:v>
                </c:pt>
                <c:pt idx="9">
                  <c:v>17.97</c:v>
                </c:pt>
                <c:pt idx="10">
                  <c:v>19.990000000000002</c:v>
                </c:pt>
                <c:pt idx="11">
                  <c:v>21.93</c:v>
                </c:pt>
                <c:pt idx="12">
                  <c:v>23.96</c:v>
                </c:pt>
                <c:pt idx="13">
                  <c:v>25.980000000000004</c:v>
                </c:pt>
                <c:pt idx="14">
                  <c:v>28.010000000000005</c:v>
                </c:pt>
                <c:pt idx="15">
                  <c:v>29.950000000000003</c:v>
                </c:pt>
                <c:pt idx="16">
                  <c:v>31.97</c:v>
                </c:pt>
                <c:pt idx="17">
                  <c:v>34</c:v>
                </c:pt>
                <c:pt idx="18">
                  <c:v>35.93</c:v>
                </c:pt>
                <c:pt idx="19">
                  <c:v>37.96</c:v>
                </c:pt>
                <c:pt idx="20">
                  <c:v>39.99</c:v>
                </c:pt>
                <c:pt idx="21">
                  <c:v>42.010000000000005</c:v>
                </c:pt>
                <c:pt idx="22">
                  <c:v>43.95</c:v>
                </c:pt>
                <c:pt idx="23">
                  <c:v>45.980000000000004</c:v>
                </c:pt>
                <c:pt idx="24">
                  <c:v>48</c:v>
                </c:pt>
                <c:pt idx="25">
                  <c:v>49.940000000000005</c:v>
                </c:pt>
                <c:pt idx="26">
                  <c:v>51.97</c:v>
                </c:pt>
                <c:pt idx="27">
                  <c:v>53.99</c:v>
                </c:pt>
                <c:pt idx="28">
                  <c:v>55.93</c:v>
                </c:pt>
                <c:pt idx="29">
                  <c:v>57.960000000000008</c:v>
                </c:pt>
              </c:numCache>
            </c:numRef>
          </c:xVal>
          <c:yVal>
            <c:numRef>
              <c:f>Sheet11!$F$1:$F$30</c:f>
              <c:numCache>
                <c:formatCode>General</c:formatCode>
                <c:ptCount val="30"/>
                <c:pt idx="0">
                  <c:v>6.4680067529848104E-2</c:v>
                </c:pt>
                <c:pt idx="1">
                  <c:v>6.2898524416342597E-2</c:v>
                </c:pt>
                <c:pt idx="2">
                  <c:v>6.1571550804424398E-2</c:v>
                </c:pt>
                <c:pt idx="3">
                  <c:v>6.1049866827026802E-2</c:v>
                </c:pt>
                <c:pt idx="4">
                  <c:v>6.0674349118201597E-2</c:v>
                </c:pt>
                <c:pt idx="5">
                  <c:v>6.0106547015336298E-2</c:v>
                </c:pt>
                <c:pt idx="6">
                  <c:v>5.9686852962995501E-2</c:v>
                </c:pt>
                <c:pt idx="7">
                  <c:v>5.91697620464793E-2</c:v>
                </c:pt>
                <c:pt idx="8">
                  <c:v>5.9249850319149998E-2</c:v>
                </c:pt>
                <c:pt idx="9">
                  <c:v>5.9196374926007399E-2</c:v>
                </c:pt>
                <c:pt idx="10">
                  <c:v>5.9889648651295299E-2</c:v>
                </c:pt>
                <c:pt idx="11">
                  <c:v>5.9698639910627398E-2</c:v>
                </c:pt>
                <c:pt idx="12">
                  <c:v>5.9266620483701703E-2</c:v>
                </c:pt>
                <c:pt idx="13">
                  <c:v>5.9354250382888503E-2</c:v>
                </c:pt>
                <c:pt idx="14">
                  <c:v>5.8502920854620201E-2</c:v>
                </c:pt>
                <c:pt idx="15">
                  <c:v>5.8552066222756098E-2</c:v>
                </c:pt>
                <c:pt idx="16">
                  <c:v>5.8022504249472098E-2</c:v>
                </c:pt>
                <c:pt idx="17">
                  <c:v>5.7582407813581302E-2</c:v>
                </c:pt>
                <c:pt idx="18">
                  <c:v>5.56822167264409E-2</c:v>
                </c:pt>
                <c:pt idx="19">
                  <c:v>5.2756929198561897E-2</c:v>
                </c:pt>
                <c:pt idx="20">
                  <c:v>5.0886649463044199E-2</c:v>
                </c:pt>
                <c:pt idx="21">
                  <c:v>4.8830198999105699E-2</c:v>
                </c:pt>
                <c:pt idx="22">
                  <c:v>4.5665246584383597E-2</c:v>
                </c:pt>
                <c:pt idx="23">
                  <c:v>4.2897080725119802E-2</c:v>
                </c:pt>
                <c:pt idx="24">
                  <c:v>3.9973654671836903E-2</c:v>
                </c:pt>
                <c:pt idx="25">
                  <c:v>3.7016415261574398E-2</c:v>
                </c:pt>
                <c:pt idx="26">
                  <c:v>3.13850374489534E-2</c:v>
                </c:pt>
                <c:pt idx="27">
                  <c:v>3.0112605006383901E-2</c:v>
                </c:pt>
                <c:pt idx="28">
                  <c:v>2.59337012686978E-2</c:v>
                </c:pt>
                <c:pt idx="29">
                  <c:v>2.0996476391623501E-2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A-4992-B933-FCA53C56ECE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Sheet11!$A$1:$A$30</c:f>
              <c:numCache>
                <c:formatCode>General</c:formatCode>
                <c:ptCount val="30"/>
                <c:pt idx="0">
                  <c:v>0</c:v>
                </c:pt>
                <c:pt idx="1">
                  <c:v>1.9399999999999995</c:v>
                </c:pt>
                <c:pt idx="2">
                  <c:v>3.9599999999999991</c:v>
                </c:pt>
                <c:pt idx="3">
                  <c:v>5.99</c:v>
                </c:pt>
                <c:pt idx="4">
                  <c:v>8.01</c:v>
                </c:pt>
                <c:pt idx="5">
                  <c:v>9.9500000000000011</c:v>
                </c:pt>
                <c:pt idx="6">
                  <c:v>11.979999999999999</c:v>
                </c:pt>
                <c:pt idx="7">
                  <c:v>13.999999999999998</c:v>
                </c:pt>
                <c:pt idx="8">
                  <c:v>15.94</c:v>
                </c:pt>
                <c:pt idx="9">
                  <c:v>17.97</c:v>
                </c:pt>
                <c:pt idx="10">
                  <c:v>19.990000000000002</c:v>
                </c:pt>
                <c:pt idx="11">
                  <c:v>21.93</c:v>
                </c:pt>
                <c:pt idx="12">
                  <c:v>23.96</c:v>
                </c:pt>
                <c:pt idx="13">
                  <c:v>25.980000000000004</c:v>
                </c:pt>
                <c:pt idx="14">
                  <c:v>28.010000000000005</c:v>
                </c:pt>
                <c:pt idx="15">
                  <c:v>29.950000000000003</c:v>
                </c:pt>
                <c:pt idx="16">
                  <c:v>31.97</c:v>
                </c:pt>
                <c:pt idx="17">
                  <c:v>34</c:v>
                </c:pt>
                <c:pt idx="18">
                  <c:v>35.93</c:v>
                </c:pt>
                <c:pt idx="19">
                  <c:v>37.96</c:v>
                </c:pt>
                <c:pt idx="20">
                  <c:v>39.99</c:v>
                </c:pt>
                <c:pt idx="21">
                  <c:v>42.010000000000005</c:v>
                </c:pt>
                <c:pt idx="22">
                  <c:v>43.95</c:v>
                </c:pt>
                <c:pt idx="23">
                  <c:v>45.980000000000004</c:v>
                </c:pt>
                <c:pt idx="24">
                  <c:v>48</c:v>
                </c:pt>
                <c:pt idx="25">
                  <c:v>49.940000000000005</c:v>
                </c:pt>
                <c:pt idx="26">
                  <c:v>51.97</c:v>
                </c:pt>
                <c:pt idx="27">
                  <c:v>53.99</c:v>
                </c:pt>
                <c:pt idx="28">
                  <c:v>55.93</c:v>
                </c:pt>
                <c:pt idx="29">
                  <c:v>57.960000000000008</c:v>
                </c:pt>
              </c:numCache>
            </c:numRef>
          </c:xVal>
          <c:yVal>
            <c:numRef>
              <c:f>Sheet11!$G$1:$G$30</c:f>
              <c:numCache>
                <c:formatCode>General</c:formatCode>
                <c:ptCount val="30"/>
                <c:pt idx="0">
                  <c:v>0.176020962687365</c:v>
                </c:pt>
                <c:pt idx="1">
                  <c:v>0.18460557813133399</c:v>
                </c:pt>
                <c:pt idx="2">
                  <c:v>0.190313201345232</c:v>
                </c:pt>
                <c:pt idx="3">
                  <c:v>0.192045401828674</c:v>
                </c:pt>
                <c:pt idx="4">
                  <c:v>0.19107093176210099</c:v>
                </c:pt>
                <c:pt idx="5">
                  <c:v>0.18638563693360699</c:v>
                </c:pt>
                <c:pt idx="6">
                  <c:v>0.180529239623309</c:v>
                </c:pt>
                <c:pt idx="7">
                  <c:v>0.17297409146482301</c:v>
                </c:pt>
                <c:pt idx="8">
                  <c:v>0.163433181145132</c:v>
                </c:pt>
                <c:pt idx="9">
                  <c:v>0.15259333503094499</c:v>
                </c:pt>
                <c:pt idx="10">
                  <c:v>0.14111091530777201</c:v>
                </c:pt>
                <c:pt idx="11">
                  <c:v>0.129571990644998</c:v>
                </c:pt>
                <c:pt idx="12">
                  <c:v>0.117531214865988</c:v>
                </c:pt>
                <c:pt idx="13">
                  <c:v>0.104977240208437</c:v>
                </c:pt>
                <c:pt idx="14">
                  <c:v>9.3095727810574902E-2</c:v>
                </c:pt>
                <c:pt idx="15">
                  <c:v>8.1490533937916707E-2</c:v>
                </c:pt>
                <c:pt idx="16">
                  <c:v>7.0334430989174399E-2</c:v>
                </c:pt>
                <c:pt idx="17">
                  <c:v>5.9283460511357002E-2</c:v>
                </c:pt>
                <c:pt idx="18">
                  <c:v>5.1428810347173698E-2</c:v>
                </c:pt>
                <c:pt idx="19">
                  <c:v>4.4379741536334498E-2</c:v>
                </c:pt>
                <c:pt idx="20">
                  <c:v>3.7255402437494499E-2</c:v>
                </c:pt>
                <c:pt idx="21">
                  <c:v>3.0917859546716799E-2</c:v>
                </c:pt>
                <c:pt idx="22">
                  <c:v>2.70211835365427E-2</c:v>
                </c:pt>
                <c:pt idx="23">
                  <c:v>2.3249907831766E-2</c:v>
                </c:pt>
                <c:pt idx="24">
                  <c:v>2.0252129895966101E-2</c:v>
                </c:pt>
                <c:pt idx="25">
                  <c:v>1.82859093937578E-2</c:v>
                </c:pt>
                <c:pt idx="26">
                  <c:v>1.9392932320778902E-2</c:v>
                </c:pt>
                <c:pt idx="27">
                  <c:v>1.68534357192744E-2</c:v>
                </c:pt>
                <c:pt idx="28">
                  <c:v>1.7490417467009401E-2</c:v>
                </c:pt>
                <c:pt idx="29">
                  <c:v>1.9096722989777E-2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A-4992-B933-FCA53C56E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52368"/>
        <c:axId val="396450072"/>
      </c:scatterChart>
      <c:valAx>
        <c:axId val="39645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450072"/>
        <c:crosses val="autoZero"/>
        <c:crossBetween val="midCat"/>
      </c:valAx>
      <c:valAx>
        <c:axId val="39645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45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5P110Cek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Sheet11!$A$1:$A$30</c:f>
              <c:numCache>
                <c:formatCode>General</c:formatCode>
                <c:ptCount val="30"/>
                <c:pt idx="0">
                  <c:v>0</c:v>
                </c:pt>
                <c:pt idx="1">
                  <c:v>1.9399999999999995</c:v>
                </c:pt>
                <c:pt idx="2">
                  <c:v>3.9599999999999991</c:v>
                </c:pt>
                <c:pt idx="3">
                  <c:v>5.99</c:v>
                </c:pt>
                <c:pt idx="4">
                  <c:v>8.01</c:v>
                </c:pt>
                <c:pt idx="5">
                  <c:v>9.9500000000000011</c:v>
                </c:pt>
                <c:pt idx="6">
                  <c:v>11.979999999999999</c:v>
                </c:pt>
                <c:pt idx="7">
                  <c:v>13.999999999999998</c:v>
                </c:pt>
                <c:pt idx="8">
                  <c:v>15.94</c:v>
                </c:pt>
                <c:pt idx="9">
                  <c:v>17.97</c:v>
                </c:pt>
                <c:pt idx="10">
                  <c:v>19.990000000000002</c:v>
                </c:pt>
                <c:pt idx="11">
                  <c:v>21.93</c:v>
                </c:pt>
                <c:pt idx="12">
                  <c:v>23.96</c:v>
                </c:pt>
                <c:pt idx="13">
                  <c:v>25.980000000000004</c:v>
                </c:pt>
                <c:pt idx="14">
                  <c:v>28.010000000000005</c:v>
                </c:pt>
                <c:pt idx="15">
                  <c:v>29.950000000000003</c:v>
                </c:pt>
                <c:pt idx="16">
                  <c:v>31.97</c:v>
                </c:pt>
                <c:pt idx="17">
                  <c:v>34</c:v>
                </c:pt>
                <c:pt idx="18">
                  <c:v>35.93</c:v>
                </c:pt>
                <c:pt idx="19">
                  <c:v>37.96</c:v>
                </c:pt>
                <c:pt idx="20">
                  <c:v>39.99</c:v>
                </c:pt>
                <c:pt idx="21">
                  <c:v>42.010000000000005</c:v>
                </c:pt>
                <c:pt idx="22">
                  <c:v>43.95</c:v>
                </c:pt>
                <c:pt idx="23">
                  <c:v>45.980000000000004</c:v>
                </c:pt>
                <c:pt idx="24">
                  <c:v>48</c:v>
                </c:pt>
                <c:pt idx="25">
                  <c:v>49.940000000000005</c:v>
                </c:pt>
                <c:pt idx="26">
                  <c:v>51.97</c:v>
                </c:pt>
                <c:pt idx="27">
                  <c:v>53.99</c:v>
                </c:pt>
                <c:pt idx="28">
                  <c:v>55.93</c:v>
                </c:pt>
                <c:pt idx="29">
                  <c:v>57.960000000000008</c:v>
                </c:pt>
              </c:numCache>
            </c:numRef>
          </c:xVal>
          <c:yVal>
            <c:numRef>
              <c:f>Sheet11!$K$1:$K$30</c:f>
              <c:numCache>
                <c:formatCode>General</c:formatCode>
                <c:ptCount val="30"/>
                <c:pt idx="0">
                  <c:v>0.24046579602099</c:v>
                </c:pt>
                <c:pt idx="1">
                  <c:v>0.24812577705824501</c:v>
                </c:pt>
                <c:pt idx="2">
                  <c:v>0.25240477631993602</c:v>
                </c:pt>
                <c:pt idx="3">
                  <c:v>0.25335804990590299</c:v>
                </c:pt>
                <c:pt idx="4">
                  <c:v>0.25140912073960597</c:v>
                </c:pt>
                <c:pt idx="5">
                  <c:v>0.24719580495173299</c:v>
                </c:pt>
                <c:pt idx="6">
                  <c:v>0.240705652831078</c:v>
                </c:pt>
                <c:pt idx="7">
                  <c:v>0.232492058420461</c:v>
                </c:pt>
                <c:pt idx="8">
                  <c:v>0.22326937314908701</c:v>
                </c:pt>
                <c:pt idx="9">
                  <c:v>0.212525536254798</c:v>
                </c:pt>
                <c:pt idx="10">
                  <c:v>0.201012699868621</c:v>
                </c:pt>
                <c:pt idx="11">
                  <c:v>0.18943273486110801</c:v>
                </c:pt>
                <c:pt idx="12">
                  <c:v>0.17700484166564501</c:v>
                </c:pt>
                <c:pt idx="13">
                  <c:v>0.16454112885334901</c:v>
                </c:pt>
                <c:pt idx="14">
                  <c:v>0.152117202304861</c:v>
                </c:pt>
                <c:pt idx="15">
                  <c:v>0.14050092058261501</c:v>
                </c:pt>
                <c:pt idx="16">
                  <c:v>0.12881763917431199</c:v>
                </c:pt>
                <c:pt idx="17">
                  <c:v>0.11762591371301</c:v>
                </c:pt>
                <c:pt idx="18">
                  <c:v>0.10759165344597001</c:v>
                </c:pt>
                <c:pt idx="19">
                  <c:v>9.7752734661529797E-2</c:v>
                </c:pt>
                <c:pt idx="20">
                  <c:v>8.8703339136891601E-2</c:v>
                </c:pt>
                <c:pt idx="21">
                  <c:v>8.0515259236241699E-2</c:v>
                </c:pt>
                <c:pt idx="22">
                  <c:v>7.3427129175387795E-2</c:v>
                </c:pt>
                <c:pt idx="23">
                  <c:v>6.6810079976339101E-2</c:v>
                </c:pt>
                <c:pt idx="24">
                  <c:v>6.100039125291E-2</c:v>
                </c:pt>
                <c:pt idx="25">
                  <c:v>5.60917466066191E-2</c:v>
                </c:pt>
                <c:pt idx="26">
                  <c:v>5.1576947661645903E-2</c:v>
                </c:pt>
                <c:pt idx="27">
                  <c:v>4.76085754781762E-2</c:v>
                </c:pt>
                <c:pt idx="28">
                  <c:v>4.4167720876286398E-2</c:v>
                </c:pt>
                <c:pt idx="29">
                  <c:v>4.0804963653369601E-2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7-455E-927D-6AEE745E02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Sheet11!$A$1:$A$30</c:f>
              <c:numCache>
                <c:formatCode>General</c:formatCode>
                <c:ptCount val="30"/>
                <c:pt idx="0">
                  <c:v>0</c:v>
                </c:pt>
                <c:pt idx="1">
                  <c:v>1.9399999999999995</c:v>
                </c:pt>
                <c:pt idx="2">
                  <c:v>3.9599999999999991</c:v>
                </c:pt>
                <c:pt idx="3">
                  <c:v>5.99</c:v>
                </c:pt>
                <c:pt idx="4">
                  <c:v>8.01</c:v>
                </c:pt>
                <c:pt idx="5">
                  <c:v>9.9500000000000011</c:v>
                </c:pt>
                <c:pt idx="6">
                  <c:v>11.979999999999999</c:v>
                </c:pt>
                <c:pt idx="7">
                  <c:v>13.999999999999998</c:v>
                </c:pt>
                <c:pt idx="8">
                  <c:v>15.94</c:v>
                </c:pt>
                <c:pt idx="9">
                  <c:v>17.97</c:v>
                </c:pt>
                <c:pt idx="10">
                  <c:v>19.990000000000002</c:v>
                </c:pt>
                <c:pt idx="11">
                  <c:v>21.93</c:v>
                </c:pt>
                <c:pt idx="12">
                  <c:v>23.96</c:v>
                </c:pt>
                <c:pt idx="13">
                  <c:v>25.980000000000004</c:v>
                </c:pt>
                <c:pt idx="14">
                  <c:v>28.010000000000005</c:v>
                </c:pt>
                <c:pt idx="15">
                  <c:v>29.950000000000003</c:v>
                </c:pt>
                <c:pt idx="16">
                  <c:v>31.97</c:v>
                </c:pt>
                <c:pt idx="17">
                  <c:v>34</c:v>
                </c:pt>
                <c:pt idx="18">
                  <c:v>35.93</c:v>
                </c:pt>
                <c:pt idx="19">
                  <c:v>37.96</c:v>
                </c:pt>
                <c:pt idx="20">
                  <c:v>39.99</c:v>
                </c:pt>
                <c:pt idx="21">
                  <c:v>42.010000000000005</c:v>
                </c:pt>
                <c:pt idx="22">
                  <c:v>43.95</c:v>
                </c:pt>
                <c:pt idx="23">
                  <c:v>45.980000000000004</c:v>
                </c:pt>
                <c:pt idx="24">
                  <c:v>48</c:v>
                </c:pt>
                <c:pt idx="25">
                  <c:v>49.940000000000005</c:v>
                </c:pt>
                <c:pt idx="26">
                  <c:v>51.97</c:v>
                </c:pt>
                <c:pt idx="27">
                  <c:v>53.99</c:v>
                </c:pt>
                <c:pt idx="28">
                  <c:v>55.93</c:v>
                </c:pt>
                <c:pt idx="29">
                  <c:v>57.960000000000008</c:v>
                </c:pt>
              </c:numCache>
            </c:numRef>
          </c:xVal>
          <c:yVal>
            <c:numRef>
              <c:f>Sheet11!$L$1:$L$30</c:f>
              <c:numCache>
                <c:formatCode>General</c:formatCode>
                <c:ptCount val="30"/>
                <c:pt idx="0">
                  <c:v>9.5226937915264195E-2</c:v>
                </c:pt>
                <c:pt idx="1">
                  <c:v>9.2642847766816E-2</c:v>
                </c:pt>
                <c:pt idx="2">
                  <c:v>9.0394203754806807E-2</c:v>
                </c:pt>
                <c:pt idx="3">
                  <c:v>8.8598704790888202E-2</c:v>
                </c:pt>
                <c:pt idx="4">
                  <c:v>8.6770290788532198E-2</c:v>
                </c:pt>
                <c:pt idx="5">
                  <c:v>8.6355916602682395E-2</c:v>
                </c:pt>
                <c:pt idx="6">
                  <c:v>8.5323264401858598E-2</c:v>
                </c:pt>
                <c:pt idx="7">
                  <c:v>8.4035625145659598E-2</c:v>
                </c:pt>
                <c:pt idx="8">
                  <c:v>8.3428813211239794E-2</c:v>
                </c:pt>
                <c:pt idx="9">
                  <c:v>8.29599285888281E-2</c:v>
                </c:pt>
                <c:pt idx="10">
                  <c:v>8.2335194884058396E-2</c:v>
                </c:pt>
                <c:pt idx="11">
                  <c:v>8.1183708835483301E-2</c:v>
                </c:pt>
                <c:pt idx="12">
                  <c:v>7.9738607013294105E-2</c:v>
                </c:pt>
                <c:pt idx="13">
                  <c:v>7.8371400446027098E-2</c:v>
                </c:pt>
                <c:pt idx="14">
                  <c:v>7.65372899055526E-2</c:v>
                </c:pt>
                <c:pt idx="15">
                  <c:v>7.55401076176066E-2</c:v>
                </c:pt>
                <c:pt idx="16">
                  <c:v>7.2380518111595293E-2</c:v>
                </c:pt>
                <c:pt idx="17">
                  <c:v>7.2042441617061595E-2</c:v>
                </c:pt>
                <c:pt idx="18">
                  <c:v>6.9443884245237703E-2</c:v>
                </c:pt>
                <c:pt idx="19">
                  <c:v>6.5925330812575206E-2</c:v>
                </c:pt>
                <c:pt idx="20">
                  <c:v>6.3597058734865194E-2</c:v>
                </c:pt>
                <c:pt idx="21">
                  <c:v>6.1203173575688198E-2</c:v>
                </c:pt>
                <c:pt idx="22">
                  <c:v>5.72376428856088E-2</c:v>
                </c:pt>
                <c:pt idx="23">
                  <c:v>5.3712562128873403E-2</c:v>
                </c:pt>
                <c:pt idx="24">
                  <c:v>5.0156590411174998E-2</c:v>
                </c:pt>
                <c:pt idx="25">
                  <c:v>4.64104746624329E-2</c:v>
                </c:pt>
                <c:pt idx="26">
                  <c:v>3.90830544931614E-2</c:v>
                </c:pt>
                <c:pt idx="27">
                  <c:v>3.6548596570047699E-2</c:v>
                </c:pt>
                <c:pt idx="28">
                  <c:v>3.1025627149572299E-2</c:v>
                </c:pt>
                <c:pt idx="29">
                  <c:v>2.43513117991115E-2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37-455E-927D-6AEE745E02D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Sheet11!$A$1:$A$30</c:f>
              <c:numCache>
                <c:formatCode>General</c:formatCode>
                <c:ptCount val="30"/>
                <c:pt idx="0">
                  <c:v>0</c:v>
                </c:pt>
                <c:pt idx="1">
                  <c:v>1.9399999999999995</c:v>
                </c:pt>
                <c:pt idx="2">
                  <c:v>3.9599999999999991</c:v>
                </c:pt>
                <c:pt idx="3">
                  <c:v>5.99</c:v>
                </c:pt>
                <c:pt idx="4">
                  <c:v>8.01</c:v>
                </c:pt>
                <c:pt idx="5">
                  <c:v>9.9500000000000011</c:v>
                </c:pt>
                <c:pt idx="6">
                  <c:v>11.979999999999999</c:v>
                </c:pt>
                <c:pt idx="7">
                  <c:v>13.999999999999998</c:v>
                </c:pt>
                <c:pt idx="8">
                  <c:v>15.94</c:v>
                </c:pt>
                <c:pt idx="9">
                  <c:v>17.97</c:v>
                </c:pt>
                <c:pt idx="10">
                  <c:v>19.990000000000002</c:v>
                </c:pt>
                <c:pt idx="11">
                  <c:v>21.93</c:v>
                </c:pt>
                <c:pt idx="12">
                  <c:v>23.96</c:v>
                </c:pt>
                <c:pt idx="13">
                  <c:v>25.980000000000004</c:v>
                </c:pt>
                <c:pt idx="14">
                  <c:v>28.010000000000005</c:v>
                </c:pt>
                <c:pt idx="15">
                  <c:v>29.950000000000003</c:v>
                </c:pt>
                <c:pt idx="16">
                  <c:v>31.97</c:v>
                </c:pt>
                <c:pt idx="17">
                  <c:v>34</c:v>
                </c:pt>
                <c:pt idx="18">
                  <c:v>35.93</c:v>
                </c:pt>
                <c:pt idx="19">
                  <c:v>37.96</c:v>
                </c:pt>
                <c:pt idx="20">
                  <c:v>39.99</c:v>
                </c:pt>
                <c:pt idx="21">
                  <c:v>42.010000000000005</c:v>
                </c:pt>
                <c:pt idx="22">
                  <c:v>43.95</c:v>
                </c:pt>
                <c:pt idx="23">
                  <c:v>45.980000000000004</c:v>
                </c:pt>
                <c:pt idx="24">
                  <c:v>48</c:v>
                </c:pt>
                <c:pt idx="25">
                  <c:v>49.940000000000005</c:v>
                </c:pt>
                <c:pt idx="26">
                  <c:v>51.97</c:v>
                </c:pt>
                <c:pt idx="27">
                  <c:v>53.99</c:v>
                </c:pt>
                <c:pt idx="28">
                  <c:v>55.93</c:v>
                </c:pt>
                <c:pt idx="29">
                  <c:v>57.960000000000008</c:v>
                </c:pt>
              </c:numCache>
            </c:numRef>
          </c:xVal>
          <c:yVal>
            <c:numRef>
              <c:f>Sheet11!$M$1:$M$30</c:f>
              <c:numCache>
                <c:formatCode>General</c:formatCode>
                <c:ptCount val="30"/>
                <c:pt idx="0">
                  <c:v>0.14476040920463601</c:v>
                </c:pt>
                <c:pt idx="1">
                  <c:v>0.154830484884345</c:v>
                </c:pt>
                <c:pt idx="2">
                  <c:v>0.16204386639739901</c:v>
                </c:pt>
                <c:pt idx="3">
                  <c:v>0.16417601633902501</c:v>
                </c:pt>
                <c:pt idx="4">
                  <c:v>0.16391874672222301</c:v>
                </c:pt>
                <c:pt idx="5">
                  <c:v>0.16018288160872299</c:v>
                </c:pt>
                <c:pt idx="6">
                  <c:v>0.15501444042321399</c:v>
                </c:pt>
                <c:pt idx="7">
                  <c:v>0.14832993327225399</c:v>
                </c:pt>
                <c:pt idx="8">
                  <c:v>0.13932008884503</c:v>
                </c:pt>
                <c:pt idx="9">
                  <c:v>0.129215526042917</c:v>
                </c:pt>
                <c:pt idx="10">
                  <c:v>0.118195467522749</c:v>
                </c:pt>
                <c:pt idx="11">
                  <c:v>0.107597793401109</c:v>
                </c:pt>
                <c:pt idx="12">
                  <c:v>9.6644643549442202E-2</c:v>
                </c:pt>
                <c:pt idx="13">
                  <c:v>8.5561387003741496E-2</c:v>
                </c:pt>
                <c:pt idx="14">
                  <c:v>7.4841663533991604E-2</c:v>
                </c:pt>
                <c:pt idx="15">
                  <c:v>6.4349421626837697E-2</c:v>
                </c:pt>
                <c:pt idx="16">
                  <c:v>5.5906855401651398E-2</c:v>
                </c:pt>
                <c:pt idx="17">
                  <c:v>4.5168350865795799E-2</c:v>
                </c:pt>
                <c:pt idx="18">
                  <c:v>3.7441895399197601E-2</c:v>
                </c:pt>
                <c:pt idx="19">
                  <c:v>3.10853696223665E-2</c:v>
                </c:pt>
                <c:pt idx="20">
                  <c:v>2.4482121601782099E-2</c:v>
                </c:pt>
                <c:pt idx="21">
                  <c:v>1.86795401428081E-2</c:v>
                </c:pt>
                <c:pt idx="22">
                  <c:v>1.55665513851822E-2</c:v>
                </c:pt>
                <c:pt idx="23">
                  <c:v>1.2426674875599101E-2</c:v>
                </c:pt>
                <c:pt idx="24">
                  <c:v>1.0248065730488899E-2</c:v>
                </c:pt>
                <c:pt idx="25">
                  <c:v>8.97467945705906E-3</c:v>
                </c:pt>
                <c:pt idx="26">
                  <c:v>1.1862697962178601E-2</c:v>
                </c:pt>
                <c:pt idx="27">
                  <c:v>1.02834523032861E-2</c:v>
                </c:pt>
                <c:pt idx="28">
                  <c:v>1.2366961845360199E-2</c:v>
                </c:pt>
                <c:pt idx="29">
                  <c:v>1.5750715970200699E-2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37-455E-927D-6AEE745E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32080"/>
        <c:axId val="548330112"/>
      </c:scatterChart>
      <c:valAx>
        <c:axId val="54833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330112"/>
        <c:crosses val="autoZero"/>
        <c:crossBetween val="midCat"/>
      </c:valAx>
      <c:valAx>
        <c:axId val="5483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33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5P120C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Sheet12!$A$1:$A$24</c:f>
              <c:numCache>
                <c:formatCode>General</c:formatCode>
                <c:ptCount val="24"/>
                <c:pt idx="0">
                  <c:v>0</c:v>
                </c:pt>
                <c:pt idx="1">
                  <c:v>0.79999999999999982</c:v>
                </c:pt>
                <c:pt idx="2">
                  <c:v>1.8399999999999999</c:v>
                </c:pt>
                <c:pt idx="3">
                  <c:v>2.8099999999999996</c:v>
                </c:pt>
                <c:pt idx="4">
                  <c:v>3.8600000000000003</c:v>
                </c:pt>
                <c:pt idx="5">
                  <c:v>4.8299999999999992</c:v>
                </c:pt>
                <c:pt idx="6">
                  <c:v>6.86</c:v>
                </c:pt>
                <c:pt idx="7">
                  <c:v>8.879999999999999</c:v>
                </c:pt>
                <c:pt idx="8">
                  <c:v>10.82</c:v>
                </c:pt>
                <c:pt idx="9">
                  <c:v>12.849999999999998</c:v>
                </c:pt>
                <c:pt idx="10">
                  <c:v>14.869999999999997</c:v>
                </c:pt>
                <c:pt idx="11">
                  <c:v>16.809999999999999</c:v>
                </c:pt>
                <c:pt idx="12">
                  <c:v>18.84</c:v>
                </c:pt>
                <c:pt idx="13">
                  <c:v>20.86</c:v>
                </c:pt>
                <c:pt idx="14">
                  <c:v>22.8</c:v>
                </c:pt>
                <c:pt idx="15">
                  <c:v>24.83</c:v>
                </c:pt>
                <c:pt idx="16">
                  <c:v>26.85</c:v>
                </c:pt>
                <c:pt idx="17">
                  <c:v>28.880000000000003</c:v>
                </c:pt>
                <c:pt idx="18">
                  <c:v>30.82</c:v>
                </c:pt>
                <c:pt idx="19">
                  <c:v>32.839999999999996</c:v>
                </c:pt>
                <c:pt idx="20">
                  <c:v>34.869999999999997</c:v>
                </c:pt>
                <c:pt idx="21">
                  <c:v>36.799999999999997</c:v>
                </c:pt>
                <c:pt idx="22">
                  <c:v>38.83</c:v>
                </c:pt>
                <c:pt idx="23">
                  <c:v>39.799999999999997</c:v>
                </c:pt>
              </c:numCache>
            </c:numRef>
          </c:xVal>
          <c:yVal>
            <c:numRef>
              <c:f>Sheet12!$E$1:$E$24</c:f>
              <c:numCache>
                <c:formatCode>General</c:formatCode>
                <c:ptCount val="24"/>
                <c:pt idx="0">
                  <c:v>0.349369130707681</c:v>
                </c:pt>
                <c:pt idx="1">
                  <c:v>0.34146516005991401</c:v>
                </c:pt>
                <c:pt idx="2">
                  <c:v>0.33358474463760301</c:v>
                </c:pt>
                <c:pt idx="3">
                  <c:v>0.32828185764197299</c:v>
                </c:pt>
                <c:pt idx="4">
                  <c:v>0.32433070708400102</c:v>
                </c:pt>
                <c:pt idx="5">
                  <c:v>0.321963972789306</c:v>
                </c:pt>
                <c:pt idx="6">
                  <c:v>0.319580270510263</c:v>
                </c:pt>
                <c:pt idx="7">
                  <c:v>0.31856942022782703</c:v>
                </c:pt>
                <c:pt idx="8">
                  <c:v>0.31688534864982698</c:v>
                </c:pt>
                <c:pt idx="9">
                  <c:v>0.312710076812939</c:v>
                </c:pt>
                <c:pt idx="10">
                  <c:v>0.30484586618711501</c:v>
                </c:pt>
                <c:pt idx="11">
                  <c:v>0.293026383336979</c:v>
                </c:pt>
                <c:pt idx="12">
                  <c:v>0.27578513768657498</c:v>
                </c:pt>
                <c:pt idx="13">
                  <c:v>0.25370825891605298</c:v>
                </c:pt>
                <c:pt idx="14">
                  <c:v>0.228309847286679</c:v>
                </c:pt>
                <c:pt idx="15">
                  <c:v>0.19820140815111201</c:v>
                </c:pt>
                <c:pt idx="16">
                  <c:v>0.165969219867934</c:v>
                </c:pt>
                <c:pt idx="17">
                  <c:v>0.133072847628185</c:v>
                </c:pt>
                <c:pt idx="18">
                  <c:v>0.103209215471986</c:v>
                </c:pt>
                <c:pt idx="19">
                  <c:v>7.8295742741520596E-2</c:v>
                </c:pt>
                <c:pt idx="20">
                  <c:v>6.3597004506619398E-2</c:v>
                </c:pt>
                <c:pt idx="21">
                  <c:v>5.5926708244119501E-2</c:v>
                </c:pt>
                <c:pt idx="22">
                  <c:v>5.3209193481025097E-2</c:v>
                </c:pt>
                <c:pt idx="23">
                  <c:v>6.21951446748523E-2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7-4533-BFB7-127DED299B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Sheet12!$A$1:$A$24</c:f>
              <c:numCache>
                <c:formatCode>General</c:formatCode>
                <c:ptCount val="24"/>
                <c:pt idx="0">
                  <c:v>0</c:v>
                </c:pt>
                <c:pt idx="1">
                  <c:v>0.79999999999999982</c:v>
                </c:pt>
                <c:pt idx="2">
                  <c:v>1.8399999999999999</c:v>
                </c:pt>
                <c:pt idx="3">
                  <c:v>2.8099999999999996</c:v>
                </c:pt>
                <c:pt idx="4">
                  <c:v>3.8600000000000003</c:v>
                </c:pt>
                <c:pt idx="5">
                  <c:v>4.8299999999999992</c:v>
                </c:pt>
                <c:pt idx="6">
                  <c:v>6.86</c:v>
                </c:pt>
                <c:pt idx="7">
                  <c:v>8.879999999999999</c:v>
                </c:pt>
                <c:pt idx="8">
                  <c:v>10.82</c:v>
                </c:pt>
                <c:pt idx="9">
                  <c:v>12.849999999999998</c:v>
                </c:pt>
                <c:pt idx="10">
                  <c:v>14.869999999999997</c:v>
                </c:pt>
                <c:pt idx="11">
                  <c:v>16.809999999999999</c:v>
                </c:pt>
                <c:pt idx="12">
                  <c:v>18.84</c:v>
                </c:pt>
                <c:pt idx="13">
                  <c:v>20.86</c:v>
                </c:pt>
                <c:pt idx="14">
                  <c:v>22.8</c:v>
                </c:pt>
                <c:pt idx="15">
                  <c:v>24.83</c:v>
                </c:pt>
                <c:pt idx="16">
                  <c:v>26.85</c:v>
                </c:pt>
                <c:pt idx="17">
                  <c:v>28.880000000000003</c:v>
                </c:pt>
                <c:pt idx="18">
                  <c:v>30.82</c:v>
                </c:pt>
                <c:pt idx="19">
                  <c:v>32.839999999999996</c:v>
                </c:pt>
                <c:pt idx="20">
                  <c:v>34.869999999999997</c:v>
                </c:pt>
                <c:pt idx="21">
                  <c:v>36.799999999999997</c:v>
                </c:pt>
                <c:pt idx="22">
                  <c:v>38.83</c:v>
                </c:pt>
                <c:pt idx="23">
                  <c:v>39.799999999999997</c:v>
                </c:pt>
              </c:numCache>
            </c:numRef>
          </c:xVal>
          <c:yVal>
            <c:numRef>
              <c:f>Sheet12!$F$1:$F$24</c:f>
              <c:numCache>
                <c:formatCode>General</c:formatCode>
                <c:ptCount val="24"/>
                <c:pt idx="0">
                  <c:v>6.9125750756391699E-2</c:v>
                </c:pt>
                <c:pt idx="1">
                  <c:v>6.8957085197218604E-2</c:v>
                </c:pt>
                <c:pt idx="2">
                  <c:v>6.9949606005620502E-2</c:v>
                </c:pt>
                <c:pt idx="3">
                  <c:v>6.9642461645209999E-2</c:v>
                </c:pt>
                <c:pt idx="4">
                  <c:v>6.9504416517302603E-2</c:v>
                </c:pt>
                <c:pt idx="5">
                  <c:v>6.9851594457851204E-2</c:v>
                </c:pt>
                <c:pt idx="6">
                  <c:v>6.8680305592421401E-2</c:v>
                </c:pt>
                <c:pt idx="7">
                  <c:v>6.7357875552235894E-2</c:v>
                </c:pt>
                <c:pt idx="8">
                  <c:v>6.7107740267284902E-2</c:v>
                </c:pt>
                <c:pt idx="9">
                  <c:v>6.6871494961382102E-2</c:v>
                </c:pt>
                <c:pt idx="10">
                  <c:v>6.5662234735593794E-2</c:v>
                </c:pt>
                <c:pt idx="11">
                  <c:v>6.5545299642011501E-2</c:v>
                </c:pt>
                <c:pt idx="12">
                  <c:v>6.6290642138309305E-2</c:v>
                </c:pt>
                <c:pt idx="13">
                  <c:v>6.5923662574950803E-2</c:v>
                </c:pt>
                <c:pt idx="14">
                  <c:v>6.4785106091526101E-2</c:v>
                </c:pt>
                <c:pt idx="15">
                  <c:v>5.78763060514653E-2</c:v>
                </c:pt>
                <c:pt idx="16">
                  <c:v>5.56367246286259E-2</c:v>
                </c:pt>
                <c:pt idx="17">
                  <c:v>5.4252282983505797E-2</c:v>
                </c:pt>
                <c:pt idx="18">
                  <c:v>4.8751368931676302E-2</c:v>
                </c:pt>
                <c:pt idx="19">
                  <c:v>4.6826257071340999E-2</c:v>
                </c:pt>
                <c:pt idx="20">
                  <c:v>4.3923355631390701E-2</c:v>
                </c:pt>
                <c:pt idx="21">
                  <c:v>3.7284289177932403E-2</c:v>
                </c:pt>
                <c:pt idx="22">
                  <c:v>2.5356270242386798E-2</c:v>
                </c:pt>
                <c:pt idx="23">
                  <c:v>6.7847603975474098E-3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5-4A7A-BEA9-C8A292CC41C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Sheet12!$A$1:$A$24</c:f>
              <c:numCache>
                <c:formatCode>General</c:formatCode>
                <c:ptCount val="24"/>
                <c:pt idx="0">
                  <c:v>0</c:v>
                </c:pt>
                <c:pt idx="1">
                  <c:v>0.79999999999999982</c:v>
                </c:pt>
                <c:pt idx="2">
                  <c:v>1.8399999999999999</c:v>
                </c:pt>
                <c:pt idx="3">
                  <c:v>2.8099999999999996</c:v>
                </c:pt>
                <c:pt idx="4">
                  <c:v>3.8600000000000003</c:v>
                </c:pt>
                <c:pt idx="5">
                  <c:v>4.8299999999999992</c:v>
                </c:pt>
                <c:pt idx="6">
                  <c:v>6.86</c:v>
                </c:pt>
                <c:pt idx="7">
                  <c:v>8.879999999999999</c:v>
                </c:pt>
                <c:pt idx="8">
                  <c:v>10.82</c:v>
                </c:pt>
                <c:pt idx="9">
                  <c:v>12.849999999999998</c:v>
                </c:pt>
                <c:pt idx="10">
                  <c:v>14.869999999999997</c:v>
                </c:pt>
                <c:pt idx="11">
                  <c:v>16.809999999999999</c:v>
                </c:pt>
                <c:pt idx="12">
                  <c:v>18.84</c:v>
                </c:pt>
                <c:pt idx="13">
                  <c:v>20.86</c:v>
                </c:pt>
                <c:pt idx="14">
                  <c:v>22.8</c:v>
                </c:pt>
                <c:pt idx="15">
                  <c:v>24.83</c:v>
                </c:pt>
                <c:pt idx="16">
                  <c:v>26.85</c:v>
                </c:pt>
                <c:pt idx="17">
                  <c:v>28.880000000000003</c:v>
                </c:pt>
                <c:pt idx="18">
                  <c:v>30.82</c:v>
                </c:pt>
                <c:pt idx="19">
                  <c:v>32.839999999999996</c:v>
                </c:pt>
                <c:pt idx="20">
                  <c:v>34.869999999999997</c:v>
                </c:pt>
                <c:pt idx="21">
                  <c:v>36.799999999999997</c:v>
                </c:pt>
                <c:pt idx="22">
                  <c:v>38.83</c:v>
                </c:pt>
                <c:pt idx="23">
                  <c:v>39.799999999999997</c:v>
                </c:pt>
              </c:numCache>
            </c:numRef>
          </c:xVal>
          <c:yVal>
            <c:numRef>
              <c:f>Sheet12!$G$1:$G$24</c:f>
              <c:numCache>
                <c:formatCode>General</c:formatCode>
                <c:ptCount val="24"/>
                <c:pt idx="0">
                  <c:v>0.27949530456614502</c:v>
                </c:pt>
                <c:pt idx="1">
                  <c:v>0.27180626740769198</c:v>
                </c:pt>
                <c:pt idx="2">
                  <c:v>0.26353194826370602</c:v>
                </c:pt>
                <c:pt idx="3">
                  <c:v>0.25802954010659102</c:v>
                </c:pt>
                <c:pt idx="4">
                  <c:v>0.25427527435385699</c:v>
                </c:pt>
                <c:pt idx="5">
                  <c:v>0.25241975466681599</c:v>
                </c:pt>
                <c:pt idx="6">
                  <c:v>0.25055093208004597</c:v>
                </c:pt>
                <c:pt idx="7">
                  <c:v>0.25103270313952802</c:v>
                </c:pt>
                <c:pt idx="8">
                  <c:v>0.24907188403876401</c:v>
                </c:pt>
                <c:pt idx="9">
                  <c:v>0.24579012037497</c:v>
                </c:pt>
                <c:pt idx="10">
                  <c:v>0.23960885082307201</c:v>
                </c:pt>
                <c:pt idx="11">
                  <c:v>0.22797452623617001</c:v>
                </c:pt>
                <c:pt idx="12">
                  <c:v>0.209596704641797</c:v>
                </c:pt>
                <c:pt idx="13">
                  <c:v>0.18723669508004701</c:v>
                </c:pt>
                <c:pt idx="14">
                  <c:v>0.16346985065726199</c:v>
                </c:pt>
                <c:pt idx="15">
                  <c:v>0.13993019415468499</c:v>
                </c:pt>
                <c:pt idx="16">
                  <c:v>0.109539685112836</c:v>
                </c:pt>
                <c:pt idx="17">
                  <c:v>7.8512980100629098E-2</c:v>
                </c:pt>
                <c:pt idx="18">
                  <c:v>5.3875210476376702E-2</c:v>
                </c:pt>
                <c:pt idx="19">
                  <c:v>2.89923822417778E-2</c:v>
                </c:pt>
                <c:pt idx="20">
                  <c:v>1.1885370946390099E-2</c:v>
                </c:pt>
                <c:pt idx="21">
                  <c:v>9.9687553147768601E-3</c:v>
                </c:pt>
                <c:pt idx="22">
                  <c:v>2.7243107062284899E-2</c:v>
                </c:pt>
                <c:pt idx="23">
                  <c:v>5.473172731387E-2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25-4A7A-BEA9-C8A292CC4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89032"/>
        <c:axId val="879990016"/>
      </c:scatterChart>
      <c:valAx>
        <c:axId val="87998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990016"/>
        <c:crosses val="autoZero"/>
        <c:crossBetween val="midCat"/>
      </c:valAx>
      <c:valAx>
        <c:axId val="8799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98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Sheet12!$R$1:$R$7</c:f>
              <c:numCache>
                <c:formatCode>General</c:formatCode>
                <c:ptCount val="7"/>
                <c:pt idx="0">
                  <c:v>0</c:v>
                </c:pt>
                <c:pt idx="1">
                  <c:v>0.125</c:v>
                </c:pt>
                <c:pt idx="2">
                  <c:v>0.32500000000000001</c:v>
                </c:pt>
                <c:pt idx="3">
                  <c:v>0.5</c:v>
                </c:pt>
                <c:pt idx="4">
                  <c:v>0.625</c:v>
                </c:pt>
                <c:pt idx="5">
                  <c:v>0.85</c:v>
                </c:pt>
                <c:pt idx="6">
                  <c:v>0.95</c:v>
                </c:pt>
              </c:numCache>
            </c:numRef>
          </c:xVal>
          <c:yVal>
            <c:numRef>
              <c:f>Sheet12!$S$1:$S$7</c:f>
              <c:numCache>
                <c:formatCode>General</c:formatCode>
                <c:ptCount val="7"/>
                <c:pt idx="0">
                  <c:v>84.652234099999987</c:v>
                </c:pt>
                <c:pt idx="1">
                  <c:v>89.183107199999995</c:v>
                </c:pt>
                <c:pt idx="2">
                  <c:v>90.209984999999989</c:v>
                </c:pt>
                <c:pt idx="3">
                  <c:v>90.498231399999995</c:v>
                </c:pt>
                <c:pt idx="4">
                  <c:v>91.362970599999997</c:v>
                </c:pt>
                <c:pt idx="5">
                  <c:v>92.822218000000007</c:v>
                </c:pt>
                <c:pt idx="6">
                  <c:v>93.560849399999995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3-42E1-8F5C-36A7B569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77728"/>
        <c:axId val="880179696"/>
      </c:scatterChart>
      <c:valAx>
        <c:axId val="8801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179696"/>
        <c:crosses val="autoZero"/>
        <c:crossBetween val="midCat"/>
      </c:valAx>
      <c:valAx>
        <c:axId val="8801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17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6P40C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Sheet13!$A$1:$A$24</c:f>
              <c:numCache>
                <c:formatCode>General</c:formatCode>
                <c:ptCount val="24"/>
                <c:pt idx="0">
                  <c:v>0</c:v>
                </c:pt>
                <c:pt idx="1">
                  <c:v>13.21</c:v>
                </c:pt>
                <c:pt idx="2">
                  <c:v>33.470000000000006</c:v>
                </c:pt>
                <c:pt idx="3">
                  <c:v>53.730000000000004</c:v>
                </c:pt>
                <c:pt idx="4">
                  <c:v>73.100000000000009</c:v>
                </c:pt>
                <c:pt idx="5">
                  <c:v>93.36</c:v>
                </c:pt>
                <c:pt idx="6">
                  <c:v>126.83</c:v>
                </c:pt>
                <c:pt idx="7">
                  <c:v>160.29999999999998</c:v>
                </c:pt>
                <c:pt idx="8">
                  <c:v>193.78</c:v>
                </c:pt>
                <c:pt idx="9">
                  <c:v>226.36999999999998</c:v>
                </c:pt>
                <c:pt idx="10">
                  <c:v>260.71999999999997</c:v>
                </c:pt>
                <c:pt idx="11">
                  <c:v>293.31</c:v>
                </c:pt>
                <c:pt idx="12">
                  <c:v>326.77999999999997</c:v>
                </c:pt>
                <c:pt idx="13">
                  <c:v>360.25</c:v>
                </c:pt>
                <c:pt idx="14">
                  <c:v>393.71999999999997</c:v>
                </c:pt>
                <c:pt idx="15">
                  <c:v>426.31</c:v>
                </c:pt>
                <c:pt idx="16">
                  <c:v>460.65999999999997</c:v>
                </c:pt>
                <c:pt idx="17">
                  <c:v>493.25</c:v>
                </c:pt>
                <c:pt idx="18">
                  <c:v>526.72</c:v>
                </c:pt>
                <c:pt idx="19">
                  <c:v>560.20000000000005</c:v>
                </c:pt>
                <c:pt idx="20">
                  <c:v>593.67000000000007</c:v>
                </c:pt>
                <c:pt idx="21">
                  <c:v>613.92000000000007</c:v>
                </c:pt>
                <c:pt idx="22">
                  <c:v>623.61</c:v>
                </c:pt>
                <c:pt idx="23">
                  <c:v>633.30000000000007</c:v>
                </c:pt>
              </c:numCache>
            </c:numRef>
          </c:xVal>
          <c:yVal>
            <c:numRef>
              <c:f>Sheet13!$E$1:$E$24</c:f>
              <c:numCache>
                <c:formatCode>General</c:formatCode>
                <c:ptCount val="24"/>
                <c:pt idx="0">
                  <c:v>2.1244941399128602E-2</c:v>
                </c:pt>
                <c:pt idx="1">
                  <c:v>2.1001981471645E-2</c:v>
                </c:pt>
                <c:pt idx="2">
                  <c:v>2.06255333672044E-2</c:v>
                </c:pt>
                <c:pt idx="3">
                  <c:v>2.0246060364659601E-2</c:v>
                </c:pt>
                <c:pt idx="4">
                  <c:v>1.9881784007673198E-2</c:v>
                </c:pt>
                <c:pt idx="5">
                  <c:v>1.9500283549648299E-2</c:v>
                </c:pt>
                <c:pt idx="6">
                  <c:v>1.8870671482282501E-2</c:v>
                </c:pt>
                <c:pt idx="7">
                  <c:v>1.8242453492385999E-2</c:v>
                </c:pt>
                <c:pt idx="8">
                  <c:v>1.76135758640753E-2</c:v>
                </c:pt>
                <c:pt idx="9">
                  <c:v>1.6996497933249699E-2</c:v>
                </c:pt>
                <c:pt idx="10">
                  <c:v>1.6333119989271401E-2</c:v>
                </c:pt>
                <c:pt idx="11">
                  <c:v>1.5681436408715499E-2</c:v>
                </c:pt>
                <c:pt idx="12">
                  <c:v>1.4976567371497799E-2</c:v>
                </c:pt>
                <c:pt idx="13">
                  <c:v>1.4219771787224901E-2</c:v>
                </c:pt>
                <c:pt idx="14">
                  <c:v>1.3392225422121099E-2</c:v>
                </c:pt>
                <c:pt idx="15">
                  <c:v>1.2497836197635399E-2</c:v>
                </c:pt>
                <c:pt idx="16">
                  <c:v>1.1435389570914599E-2</c:v>
                </c:pt>
                <c:pt idx="17">
                  <c:v>1.0487406893960299E-2</c:v>
                </c:pt>
                <c:pt idx="18">
                  <c:v>8.9368362002280599E-3</c:v>
                </c:pt>
                <c:pt idx="19">
                  <c:v>7.37921689359744E-3</c:v>
                </c:pt>
                <c:pt idx="20">
                  <c:v>5.5796879092138204E-3</c:v>
                </c:pt>
                <c:pt idx="21">
                  <c:v>4.55710738054206E-3</c:v>
                </c:pt>
                <c:pt idx="22">
                  <c:v>3.8330847283610898E-3</c:v>
                </c:pt>
                <c:pt idx="23">
                  <c:v>2.9824330539017698E-3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6-4AF3-9873-3E9CB727D4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Sheet13!$A$1:$A$24</c:f>
              <c:numCache>
                <c:formatCode>General</c:formatCode>
                <c:ptCount val="24"/>
                <c:pt idx="0">
                  <c:v>0</c:v>
                </c:pt>
                <c:pt idx="1">
                  <c:v>13.21</c:v>
                </c:pt>
                <c:pt idx="2">
                  <c:v>33.470000000000006</c:v>
                </c:pt>
                <c:pt idx="3">
                  <c:v>53.730000000000004</c:v>
                </c:pt>
                <c:pt idx="4">
                  <c:v>73.100000000000009</c:v>
                </c:pt>
                <c:pt idx="5">
                  <c:v>93.36</c:v>
                </c:pt>
                <c:pt idx="6">
                  <c:v>126.83</c:v>
                </c:pt>
                <c:pt idx="7">
                  <c:v>160.29999999999998</c:v>
                </c:pt>
                <c:pt idx="8">
                  <c:v>193.78</c:v>
                </c:pt>
                <c:pt idx="9">
                  <c:v>226.36999999999998</c:v>
                </c:pt>
                <c:pt idx="10">
                  <c:v>260.71999999999997</c:v>
                </c:pt>
                <c:pt idx="11">
                  <c:v>293.31</c:v>
                </c:pt>
                <c:pt idx="12">
                  <c:v>326.77999999999997</c:v>
                </c:pt>
                <c:pt idx="13">
                  <c:v>360.25</c:v>
                </c:pt>
                <c:pt idx="14">
                  <c:v>393.71999999999997</c:v>
                </c:pt>
                <c:pt idx="15">
                  <c:v>426.31</c:v>
                </c:pt>
                <c:pt idx="16">
                  <c:v>460.65999999999997</c:v>
                </c:pt>
                <c:pt idx="17">
                  <c:v>493.25</c:v>
                </c:pt>
                <c:pt idx="18">
                  <c:v>526.72</c:v>
                </c:pt>
                <c:pt idx="19">
                  <c:v>560.20000000000005</c:v>
                </c:pt>
                <c:pt idx="20">
                  <c:v>593.67000000000007</c:v>
                </c:pt>
                <c:pt idx="21">
                  <c:v>613.92000000000007</c:v>
                </c:pt>
                <c:pt idx="22">
                  <c:v>623.61</c:v>
                </c:pt>
                <c:pt idx="23">
                  <c:v>633.30000000000007</c:v>
                </c:pt>
              </c:numCache>
            </c:numRef>
          </c:xVal>
          <c:yVal>
            <c:numRef>
              <c:f>Sheet13!$F$1:$F$24</c:f>
              <c:numCache>
                <c:formatCode>General</c:formatCode>
                <c:ptCount val="24"/>
                <c:pt idx="0">
                  <c:v>1.1354185765720001E-2</c:v>
                </c:pt>
                <c:pt idx="1">
                  <c:v>1.1217074739776499E-2</c:v>
                </c:pt>
                <c:pt idx="2">
                  <c:v>1.1054314777695501E-2</c:v>
                </c:pt>
                <c:pt idx="3">
                  <c:v>1.0919544530361E-2</c:v>
                </c:pt>
                <c:pt idx="4">
                  <c:v>1.0764759509578E-2</c:v>
                </c:pt>
                <c:pt idx="5">
                  <c:v>1.0570874763957201E-2</c:v>
                </c:pt>
                <c:pt idx="6">
                  <c:v>1.02945867575868E-2</c:v>
                </c:pt>
                <c:pt idx="7">
                  <c:v>9.9866281654262708E-3</c:v>
                </c:pt>
                <c:pt idx="8">
                  <c:v>9.6750153374409297E-3</c:v>
                </c:pt>
                <c:pt idx="9">
                  <c:v>9.3431096679273597E-3</c:v>
                </c:pt>
                <c:pt idx="10">
                  <c:v>9.0253258950115708E-3</c:v>
                </c:pt>
                <c:pt idx="11">
                  <c:v>8.6413447166650195E-3</c:v>
                </c:pt>
                <c:pt idx="12">
                  <c:v>8.1928000167921199E-3</c:v>
                </c:pt>
                <c:pt idx="13">
                  <c:v>7.7140275799220297E-3</c:v>
                </c:pt>
                <c:pt idx="14">
                  <c:v>7.2348528375474203E-3</c:v>
                </c:pt>
                <c:pt idx="15">
                  <c:v>6.7406598617889201E-3</c:v>
                </c:pt>
                <c:pt idx="16">
                  <c:v>6.1462320033210801E-3</c:v>
                </c:pt>
                <c:pt idx="17">
                  <c:v>5.5968354126751697E-3</c:v>
                </c:pt>
                <c:pt idx="18">
                  <c:v>4.7527407567322802E-3</c:v>
                </c:pt>
                <c:pt idx="19">
                  <c:v>3.8961602050284301E-3</c:v>
                </c:pt>
                <c:pt idx="20">
                  <c:v>2.9965974496714101E-3</c:v>
                </c:pt>
                <c:pt idx="21">
                  <c:v>2.3893783226735799E-3</c:v>
                </c:pt>
                <c:pt idx="22">
                  <c:v>2.0606321338541198E-3</c:v>
                </c:pt>
                <c:pt idx="23">
                  <c:v>1.50254014996782E-3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7-411B-A15A-9C7F7C4BCA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Sheet13!$A$1:$A$24</c:f>
              <c:numCache>
                <c:formatCode>General</c:formatCode>
                <c:ptCount val="24"/>
                <c:pt idx="0">
                  <c:v>0</c:v>
                </c:pt>
                <c:pt idx="1">
                  <c:v>13.21</c:v>
                </c:pt>
                <c:pt idx="2">
                  <c:v>33.470000000000006</c:v>
                </c:pt>
                <c:pt idx="3">
                  <c:v>53.730000000000004</c:v>
                </c:pt>
                <c:pt idx="4">
                  <c:v>73.100000000000009</c:v>
                </c:pt>
                <c:pt idx="5">
                  <c:v>93.36</c:v>
                </c:pt>
                <c:pt idx="6">
                  <c:v>126.83</c:v>
                </c:pt>
                <c:pt idx="7">
                  <c:v>160.29999999999998</c:v>
                </c:pt>
                <c:pt idx="8">
                  <c:v>193.78</c:v>
                </c:pt>
                <c:pt idx="9">
                  <c:v>226.36999999999998</c:v>
                </c:pt>
                <c:pt idx="10">
                  <c:v>260.71999999999997</c:v>
                </c:pt>
                <c:pt idx="11">
                  <c:v>293.31</c:v>
                </c:pt>
                <c:pt idx="12">
                  <c:v>326.77999999999997</c:v>
                </c:pt>
                <c:pt idx="13">
                  <c:v>360.25</c:v>
                </c:pt>
                <c:pt idx="14">
                  <c:v>393.71999999999997</c:v>
                </c:pt>
                <c:pt idx="15">
                  <c:v>426.31</c:v>
                </c:pt>
                <c:pt idx="16">
                  <c:v>460.65999999999997</c:v>
                </c:pt>
                <c:pt idx="17">
                  <c:v>493.25</c:v>
                </c:pt>
                <c:pt idx="18">
                  <c:v>526.72</c:v>
                </c:pt>
                <c:pt idx="19">
                  <c:v>560.20000000000005</c:v>
                </c:pt>
                <c:pt idx="20">
                  <c:v>593.67000000000007</c:v>
                </c:pt>
                <c:pt idx="21">
                  <c:v>613.92000000000007</c:v>
                </c:pt>
                <c:pt idx="22">
                  <c:v>623.61</c:v>
                </c:pt>
                <c:pt idx="23">
                  <c:v>633.30000000000007</c:v>
                </c:pt>
              </c:numCache>
            </c:numRef>
          </c:xVal>
          <c:yVal>
            <c:numRef>
              <c:f>Sheet13!$G$1:$G$24</c:f>
              <c:numCache>
                <c:formatCode>General</c:formatCode>
                <c:ptCount val="24"/>
                <c:pt idx="0">
                  <c:v>9.7917934908583696E-3</c:v>
                </c:pt>
                <c:pt idx="1">
                  <c:v>9.6861138547226795E-3</c:v>
                </c:pt>
                <c:pt idx="2">
                  <c:v>9.4733074755569795E-3</c:v>
                </c:pt>
                <c:pt idx="3">
                  <c:v>9.2281543142118498E-3</c:v>
                </c:pt>
                <c:pt idx="4">
                  <c:v>9.0183772258805601E-3</c:v>
                </c:pt>
                <c:pt idx="5">
                  <c:v>8.8297283912807494E-3</c:v>
                </c:pt>
                <c:pt idx="6">
                  <c:v>8.4767056298413E-3</c:v>
                </c:pt>
                <c:pt idx="7">
                  <c:v>8.1580252017950192E-3</c:v>
                </c:pt>
                <c:pt idx="8">
                  <c:v>7.8398026170999197E-3</c:v>
                </c:pt>
                <c:pt idx="9">
                  <c:v>7.5549433313294896E-3</c:v>
                </c:pt>
                <c:pt idx="10">
                  <c:v>7.2078058512654699E-3</c:v>
                </c:pt>
                <c:pt idx="11">
                  <c:v>6.9406037544974802E-3</c:v>
                </c:pt>
                <c:pt idx="12">
                  <c:v>6.6840420178994704E-3</c:v>
                </c:pt>
                <c:pt idx="13">
                  <c:v>6.4074291673235396E-3</c:v>
                </c:pt>
                <c:pt idx="14">
                  <c:v>6.0586427809675896E-3</c:v>
                </c:pt>
                <c:pt idx="15">
                  <c:v>5.6577704466695498E-3</c:v>
                </c:pt>
                <c:pt idx="16">
                  <c:v>5.1905233262381396E-3</c:v>
                </c:pt>
                <c:pt idx="17">
                  <c:v>4.7906474691610697E-3</c:v>
                </c:pt>
                <c:pt idx="18">
                  <c:v>4.0841341435042203E-3</c:v>
                </c:pt>
                <c:pt idx="19">
                  <c:v>3.3833709457144301E-3</c:v>
                </c:pt>
                <c:pt idx="20">
                  <c:v>2.4835190883910701E-3</c:v>
                </c:pt>
                <c:pt idx="21">
                  <c:v>2.0680153292899901E-3</c:v>
                </c:pt>
                <c:pt idx="22">
                  <c:v>1.6727581754567801E-3</c:v>
                </c:pt>
                <c:pt idx="23">
                  <c:v>1.3799717740403501E-3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7-411B-A15A-9C7F7C4BC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831088"/>
        <c:axId val="903828464"/>
      </c:scatterChart>
      <c:valAx>
        <c:axId val="9038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828464"/>
        <c:crosses val="autoZero"/>
        <c:crossBetween val="midCat"/>
      </c:valAx>
      <c:valAx>
        <c:axId val="9038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8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Sheet13!$A$1:$A$24</c:f>
              <c:numCache>
                <c:formatCode>General</c:formatCode>
                <c:ptCount val="24"/>
                <c:pt idx="0">
                  <c:v>0</c:v>
                </c:pt>
                <c:pt idx="1">
                  <c:v>13.21</c:v>
                </c:pt>
                <c:pt idx="2">
                  <c:v>33.470000000000006</c:v>
                </c:pt>
                <c:pt idx="3">
                  <c:v>53.730000000000004</c:v>
                </c:pt>
                <c:pt idx="4">
                  <c:v>73.100000000000009</c:v>
                </c:pt>
                <c:pt idx="5">
                  <c:v>93.36</c:v>
                </c:pt>
                <c:pt idx="6">
                  <c:v>126.83</c:v>
                </c:pt>
                <c:pt idx="7">
                  <c:v>160.29999999999998</c:v>
                </c:pt>
                <c:pt idx="8">
                  <c:v>193.78</c:v>
                </c:pt>
                <c:pt idx="9">
                  <c:v>226.36999999999998</c:v>
                </c:pt>
                <c:pt idx="10">
                  <c:v>260.71999999999997</c:v>
                </c:pt>
                <c:pt idx="11">
                  <c:v>293.31</c:v>
                </c:pt>
                <c:pt idx="12">
                  <c:v>326.77999999999997</c:v>
                </c:pt>
                <c:pt idx="13">
                  <c:v>360.25</c:v>
                </c:pt>
                <c:pt idx="14">
                  <c:v>393.71999999999997</c:v>
                </c:pt>
                <c:pt idx="15">
                  <c:v>426.31</c:v>
                </c:pt>
                <c:pt idx="16">
                  <c:v>460.65999999999997</c:v>
                </c:pt>
                <c:pt idx="17">
                  <c:v>493.25</c:v>
                </c:pt>
                <c:pt idx="18">
                  <c:v>526.72</c:v>
                </c:pt>
                <c:pt idx="19">
                  <c:v>560.20000000000005</c:v>
                </c:pt>
                <c:pt idx="20">
                  <c:v>593.67000000000007</c:v>
                </c:pt>
                <c:pt idx="21">
                  <c:v>613.92000000000007</c:v>
                </c:pt>
                <c:pt idx="22">
                  <c:v>623.61</c:v>
                </c:pt>
                <c:pt idx="23">
                  <c:v>633.30000000000007</c:v>
                </c:pt>
              </c:numCache>
            </c:numRef>
          </c:xVal>
          <c:yVal>
            <c:numRef>
              <c:f>Sheet13!$C$1:$C$24</c:f>
              <c:numCache>
                <c:formatCode>General</c:formatCode>
                <c:ptCount val="24"/>
                <c:pt idx="0">
                  <c:v>0.57299999999999995</c:v>
                </c:pt>
                <c:pt idx="1">
                  <c:v>0.57299999999999995</c:v>
                </c:pt>
                <c:pt idx="2">
                  <c:v>0.57299999999999995</c:v>
                </c:pt>
                <c:pt idx="3">
                  <c:v>0.57299999999999995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0.56699999999999995</c:v>
                </c:pt>
                <c:pt idx="10">
                  <c:v>0.56699999999999995</c:v>
                </c:pt>
                <c:pt idx="11">
                  <c:v>0.56699999999999995</c:v>
                </c:pt>
                <c:pt idx="12">
                  <c:v>0.54300000000000004</c:v>
                </c:pt>
                <c:pt idx="13">
                  <c:v>0.52500000000000002</c:v>
                </c:pt>
                <c:pt idx="14">
                  <c:v>0.50700000000000001</c:v>
                </c:pt>
                <c:pt idx="15">
                  <c:v>0.48599999999999999</c:v>
                </c:pt>
                <c:pt idx="16">
                  <c:v>0.45</c:v>
                </c:pt>
                <c:pt idx="17">
                  <c:v>0.39800000000000002</c:v>
                </c:pt>
                <c:pt idx="18">
                  <c:v>0.36699999999999999</c:v>
                </c:pt>
                <c:pt idx="19">
                  <c:v>0.314</c:v>
                </c:pt>
                <c:pt idx="20">
                  <c:v>0.25700000000000001</c:v>
                </c:pt>
                <c:pt idx="21">
                  <c:v>0.217</c:v>
                </c:pt>
                <c:pt idx="22">
                  <c:v>0.20100000000000001</c:v>
                </c:pt>
                <c:pt idx="23">
                  <c:v>0.182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9-4C2B-99D4-8C2CDE113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17352"/>
        <c:axId val="634320960"/>
      </c:scatterChart>
      <c:valAx>
        <c:axId val="6343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20960"/>
        <c:crosses val="autoZero"/>
        <c:crossBetween val="midCat"/>
      </c:valAx>
      <c:valAx>
        <c:axId val="6343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1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Sheet13!$A$1:$A$24</c:f>
              <c:numCache>
                <c:formatCode>General</c:formatCode>
                <c:ptCount val="24"/>
                <c:pt idx="0">
                  <c:v>0</c:v>
                </c:pt>
                <c:pt idx="1">
                  <c:v>13.21</c:v>
                </c:pt>
                <c:pt idx="2">
                  <c:v>33.470000000000006</c:v>
                </c:pt>
                <c:pt idx="3">
                  <c:v>53.730000000000004</c:v>
                </c:pt>
                <c:pt idx="4">
                  <c:v>73.100000000000009</c:v>
                </c:pt>
                <c:pt idx="5">
                  <c:v>93.36</c:v>
                </c:pt>
                <c:pt idx="6">
                  <c:v>126.83</c:v>
                </c:pt>
                <c:pt idx="7">
                  <c:v>160.29999999999998</c:v>
                </c:pt>
                <c:pt idx="8">
                  <c:v>193.78</c:v>
                </c:pt>
                <c:pt idx="9">
                  <c:v>226.36999999999998</c:v>
                </c:pt>
                <c:pt idx="10">
                  <c:v>260.71999999999997</c:v>
                </c:pt>
                <c:pt idx="11">
                  <c:v>293.31</c:v>
                </c:pt>
                <c:pt idx="12">
                  <c:v>326.77999999999997</c:v>
                </c:pt>
                <c:pt idx="13">
                  <c:v>360.25</c:v>
                </c:pt>
                <c:pt idx="14">
                  <c:v>393.71999999999997</c:v>
                </c:pt>
                <c:pt idx="15">
                  <c:v>426.31</c:v>
                </c:pt>
                <c:pt idx="16">
                  <c:v>460.65999999999997</c:v>
                </c:pt>
                <c:pt idx="17">
                  <c:v>493.25</c:v>
                </c:pt>
                <c:pt idx="18">
                  <c:v>526.72</c:v>
                </c:pt>
                <c:pt idx="19">
                  <c:v>560.20000000000005</c:v>
                </c:pt>
                <c:pt idx="20">
                  <c:v>593.67000000000007</c:v>
                </c:pt>
                <c:pt idx="21">
                  <c:v>613.92000000000007</c:v>
                </c:pt>
                <c:pt idx="22">
                  <c:v>623.61</c:v>
                </c:pt>
                <c:pt idx="23">
                  <c:v>633.30000000000007</c:v>
                </c:pt>
              </c:numCache>
            </c:numRef>
          </c:xVal>
          <c:yVal>
            <c:numRef>
              <c:f>Sheet13!$H$1:$H$24</c:f>
              <c:numCache>
                <c:formatCode>General</c:formatCode>
                <c:ptCount val="24"/>
                <c:pt idx="0">
                  <c:v>0.46089999999999998</c:v>
                </c:pt>
                <c:pt idx="1">
                  <c:v>0.4612</c:v>
                </c:pt>
                <c:pt idx="2">
                  <c:v>0.45929999999999999</c:v>
                </c:pt>
                <c:pt idx="3">
                  <c:v>0.45579999999999998</c:v>
                </c:pt>
                <c:pt idx="4">
                  <c:v>0.4536</c:v>
                </c:pt>
                <c:pt idx="5">
                  <c:v>0.45279999999999998</c:v>
                </c:pt>
                <c:pt idx="6">
                  <c:v>0.44919999999999999</c:v>
                </c:pt>
                <c:pt idx="7">
                  <c:v>0.44719999999999999</c:v>
                </c:pt>
                <c:pt idx="8">
                  <c:v>0.4451</c:v>
                </c:pt>
                <c:pt idx="9">
                  <c:v>0.44450000000000001</c:v>
                </c:pt>
                <c:pt idx="10">
                  <c:v>0.44130000000000003</c:v>
                </c:pt>
                <c:pt idx="11">
                  <c:v>0.44259999999999999</c:v>
                </c:pt>
                <c:pt idx="12">
                  <c:v>0.44629999999999997</c:v>
                </c:pt>
                <c:pt idx="13">
                  <c:v>0.4506</c:v>
                </c:pt>
                <c:pt idx="14">
                  <c:v>0.45240000000000002</c:v>
                </c:pt>
                <c:pt idx="15">
                  <c:v>0.45269999999999999</c:v>
                </c:pt>
                <c:pt idx="16">
                  <c:v>0.45390000000000003</c:v>
                </c:pt>
                <c:pt idx="17">
                  <c:v>0.45679999999999998</c:v>
                </c:pt>
                <c:pt idx="18">
                  <c:v>0.45700000000000002</c:v>
                </c:pt>
                <c:pt idx="19">
                  <c:v>0.45850000000000002</c:v>
                </c:pt>
                <c:pt idx="20">
                  <c:v>0.4451</c:v>
                </c:pt>
                <c:pt idx="21">
                  <c:v>0.45379999999999998</c:v>
                </c:pt>
                <c:pt idx="22">
                  <c:v>0.43640000000000001</c:v>
                </c:pt>
                <c:pt idx="23">
                  <c:v>0.4627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6-464F-8A54-F38E7B34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98728"/>
        <c:axId val="561607256"/>
      </c:scatterChart>
      <c:valAx>
        <c:axId val="56159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607256"/>
        <c:crosses val="autoZero"/>
        <c:crossBetween val="midCat"/>
      </c:valAx>
      <c:valAx>
        <c:axId val="561607256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9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Sheet13!$B$1:$B$23</c:f>
              <c:numCache>
                <c:formatCode>General</c:formatCode>
                <c:ptCount val="23"/>
                <c:pt idx="0">
                  <c:v>4.0976999666509899</c:v>
                </c:pt>
                <c:pt idx="1">
                  <c:v>3.9740678970605501</c:v>
                </c:pt>
                <c:pt idx="2">
                  <c:v>3.7812127937020699</c:v>
                </c:pt>
                <c:pt idx="3">
                  <c:v>3.5994175918823301</c:v>
                </c:pt>
                <c:pt idx="4">
                  <c:v>3.4212565467451599</c:v>
                </c:pt>
                <c:pt idx="5">
                  <c:v>3.2469415461486602</c:v>
                </c:pt>
                <c:pt idx="6">
                  <c:v>2.9499219306617199</c:v>
                </c:pt>
                <c:pt idx="7">
                  <c:v>2.66784202080885</c:v>
                </c:pt>
                <c:pt idx="8">
                  <c:v>2.39875105719819</c:v>
                </c:pt>
                <c:pt idx="9">
                  <c:v>2.1473926813738</c:v>
                </c:pt>
                <c:pt idx="10">
                  <c:v>1.8923183794932801</c:v>
                </c:pt>
                <c:pt idx="11">
                  <c:v>1.6577581812690501</c:v>
                </c:pt>
                <c:pt idx="12">
                  <c:v>1.4268511400797601</c:v>
                </c:pt>
                <c:pt idx="13">
                  <c:v>1.2038728441464099</c:v>
                </c:pt>
                <c:pt idx="14">
                  <c:v>0.99176444622811</c:v>
                </c:pt>
                <c:pt idx="15">
                  <c:v>0.80092711243281001</c:v>
                </c:pt>
                <c:pt idx="16">
                  <c:v>0.61752010393577705</c:v>
                </c:pt>
                <c:pt idx="17">
                  <c:v>0.45777175741210202</c:v>
                </c:pt>
                <c:pt idx="18">
                  <c:v>0.31703682599959099</c:v>
                </c:pt>
                <c:pt idx="19">
                  <c:v>0.19349874029497399</c:v>
                </c:pt>
                <c:pt idx="20">
                  <c:v>9.7326760319697503E-2</c:v>
                </c:pt>
                <c:pt idx="21">
                  <c:v>3.8419391073951398E-2</c:v>
                </c:pt>
                <c:pt idx="22">
                  <c:v>2.67081251488855E-2</c:v>
                </c:pt>
              </c:numCache>
            </c:numRef>
          </c:xVal>
          <c:yVal>
            <c:numRef>
              <c:f>Sheet13!$E$1:$E$23</c:f>
              <c:numCache>
                <c:formatCode>General</c:formatCode>
                <c:ptCount val="23"/>
                <c:pt idx="0">
                  <c:v>2.1244941399128602E-2</c:v>
                </c:pt>
                <c:pt idx="1">
                  <c:v>2.1001981471645E-2</c:v>
                </c:pt>
                <c:pt idx="2">
                  <c:v>2.06255333672044E-2</c:v>
                </c:pt>
                <c:pt idx="3">
                  <c:v>2.0246060364659601E-2</c:v>
                </c:pt>
                <c:pt idx="4">
                  <c:v>1.9881784007673198E-2</c:v>
                </c:pt>
                <c:pt idx="5">
                  <c:v>1.9500283549648299E-2</c:v>
                </c:pt>
                <c:pt idx="6">
                  <c:v>1.8870671482282501E-2</c:v>
                </c:pt>
                <c:pt idx="7">
                  <c:v>1.8242453492385999E-2</c:v>
                </c:pt>
                <c:pt idx="8">
                  <c:v>1.76135758640753E-2</c:v>
                </c:pt>
                <c:pt idx="9">
                  <c:v>1.6996497933249699E-2</c:v>
                </c:pt>
                <c:pt idx="10">
                  <c:v>1.6333119989271401E-2</c:v>
                </c:pt>
                <c:pt idx="11">
                  <c:v>1.5681436408715499E-2</c:v>
                </c:pt>
                <c:pt idx="12">
                  <c:v>1.4976567371497799E-2</c:v>
                </c:pt>
                <c:pt idx="13">
                  <c:v>1.4219771787224901E-2</c:v>
                </c:pt>
                <c:pt idx="14">
                  <c:v>1.3392225422121099E-2</c:v>
                </c:pt>
                <c:pt idx="15">
                  <c:v>1.2497836197635399E-2</c:v>
                </c:pt>
                <c:pt idx="16">
                  <c:v>1.1435389570914599E-2</c:v>
                </c:pt>
                <c:pt idx="17">
                  <c:v>1.0487406893960299E-2</c:v>
                </c:pt>
                <c:pt idx="18">
                  <c:v>8.9368362002280599E-3</c:v>
                </c:pt>
                <c:pt idx="19">
                  <c:v>7.37921689359744E-3</c:v>
                </c:pt>
                <c:pt idx="20">
                  <c:v>5.5796879092138204E-3</c:v>
                </c:pt>
                <c:pt idx="21">
                  <c:v>4.55710738054206E-3</c:v>
                </c:pt>
                <c:pt idx="22">
                  <c:v>3.8330847283610898E-3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4-4329-A850-1A7A9020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0104"/>
        <c:axId val="634018792"/>
      </c:scatterChart>
      <c:valAx>
        <c:axId val="63402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018792"/>
        <c:crosses val="autoZero"/>
        <c:crossBetween val="midCat"/>
      </c:valAx>
      <c:valAx>
        <c:axId val="63401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02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6P60C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Sheet14!$A$1:$A$20</c:f>
              <c:numCache>
                <c:formatCode>General</c:formatCode>
                <c:ptCount val="20"/>
                <c:pt idx="0">
                  <c:v>0</c:v>
                </c:pt>
                <c:pt idx="1">
                  <c:v>2.6400000000000006</c:v>
                </c:pt>
                <c:pt idx="2">
                  <c:v>12.330000000000002</c:v>
                </c:pt>
                <c:pt idx="3">
                  <c:v>32.590000000000003</c:v>
                </c:pt>
                <c:pt idx="4">
                  <c:v>52.85</c:v>
                </c:pt>
                <c:pt idx="5">
                  <c:v>72.22</c:v>
                </c:pt>
                <c:pt idx="6">
                  <c:v>92.47999999999999</c:v>
                </c:pt>
                <c:pt idx="7">
                  <c:v>112.74000000000001</c:v>
                </c:pt>
                <c:pt idx="8">
                  <c:v>132.12</c:v>
                </c:pt>
                <c:pt idx="9">
                  <c:v>152.38</c:v>
                </c:pt>
                <c:pt idx="10">
                  <c:v>172.64</c:v>
                </c:pt>
                <c:pt idx="11">
                  <c:v>192.9</c:v>
                </c:pt>
                <c:pt idx="12">
                  <c:v>212.26999999999998</c:v>
                </c:pt>
                <c:pt idx="13">
                  <c:v>232.53</c:v>
                </c:pt>
                <c:pt idx="14">
                  <c:v>252.79000000000002</c:v>
                </c:pt>
                <c:pt idx="15">
                  <c:v>272.17</c:v>
                </c:pt>
                <c:pt idx="16">
                  <c:v>292.43</c:v>
                </c:pt>
                <c:pt idx="17">
                  <c:v>302.12</c:v>
                </c:pt>
                <c:pt idx="18">
                  <c:v>312.69</c:v>
                </c:pt>
                <c:pt idx="19">
                  <c:v>322.38</c:v>
                </c:pt>
              </c:numCache>
            </c:numRef>
          </c:xVal>
          <c:yVal>
            <c:numRef>
              <c:f>Sheet14!$Z$1:$Z$20</c:f>
              <c:numCache>
                <c:formatCode>General</c:formatCode>
                <c:ptCount val="20"/>
                <c:pt idx="0">
                  <c:v>0.5222</c:v>
                </c:pt>
                <c:pt idx="1">
                  <c:v>0.52690000000000003</c:v>
                </c:pt>
                <c:pt idx="2">
                  <c:v>0.53420000000000001</c:v>
                </c:pt>
                <c:pt idx="3">
                  <c:v>0.53859999999999997</c:v>
                </c:pt>
                <c:pt idx="4">
                  <c:v>0.53369999999999995</c:v>
                </c:pt>
                <c:pt idx="5">
                  <c:v>0.52270000000000005</c:v>
                </c:pt>
                <c:pt idx="6">
                  <c:v>0.50209999999999999</c:v>
                </c:pt>
                <c:pt idx="7">
                  <c:v>0.47920000000000001</c:v>
                </c:pt>
                <c:pt idx="8">
                  <c:v>0.44390000000000002</c:v>
                </c:pt>
                <c:pt idx="9">
                  <c:v>0.40460000000000002</c:v>
                </c:pt>
                <c:pt idx="10">
                  <c:v>0.37219999999999998</c:v>
                </c:pt>
                <c:pt idx="11">
                  <c:v>0.32240000000000002</c:v>
                </c:pt>
                <c:pt idx="12">
                  <c:v>0.29520000000000002</c:v>
                </c:pt>
                <c:pt idx="13">
                  <c:v>0.24970000000000001</c:v>
                </c:pt>
                <c:pt idx="14">
                  <c:v>0.21759999999999999</c:v>
                </c:pt>
                <c:pt idx="15">
                  <c:v>0.20830000000000001</c:v>
                </c:pt>
                <c:pt idx="16">
                  <c:v>0.26250000000000001</c:v>
                </c:pt>
                <c:pt idx="17">
                  <c:v>0.32540000000000002</c:v>
                </c:pt>
                <c:pt idx="18">
                  <c:v>0.41699999999999998</c:v>
                </c:pt>
                <c:pt idx="1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6-4EE9-A73B-7E285A3F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825512"/>
        <c:axId val="903832072"/>
      </c:scatterChart>
      <c:valAx>
        <c:axId val="90382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832072"/>
        <c:crosses val="autoZero"/>
        <c:crossBetween val="midCat"/>
      </c:valAx>
      <c:valAx>
        <c:axId val="9038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82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Sheet14!$A$1:$A$20</c:f>
              <c:numCache>
                <c:formatCode>General</c:formatCode>
                <c:ptCount val="20"/>
                <c:pt idx="0">
                  <c:v>0</c:v>
                </c:pt>
                <c:pt idx="1">
                  <c:v>2.6400000000000006</c:v>
                </c:pt>
                <c:pt idx="2">
                  <c:v>12.330000000000002</c:v>
                </c:pt>
                <c:pt idx="3">
                  <c:v>32.590000000000003</c:v>
                </c:pt>
                <c:pt idx="4">
                  <c:v>52.85</c:v>
                </c:pt>
                <c:pt idx="5">
                  <c:v>72.22</c:v>
                </c:pt>
                <c:pt idx="6">
                  <c:v>92.47999999999999</c:v>
                </c:pt>
                <c:pt idx="7">
                  <c:v>112.74000000000001</c:v>
                </c:pt>
                <c:pt idx="8">
                  <c:v>132.12</c:v>
                </c:pt>
                <c:pt idx="9">
                  <c:v>152.38</c:v>
                </c:pt>
                <c:pt idx="10">
                  <c:v>172.64</c:v>
                </c:pt>
                <c:pt idx="11">
                  <c:v>192.9</c:v>
                </c:pt>
                <c:pt idx="12">
                  <c:v>212.26999999999998</c:v>
                </c:pt>
                <c:pt idx="13">
                  <c:v>232.53</c:v>
                </c:pt>
                <c:pt idx="14">
                  <c:v>252.79000000000002</c:v>
                </c:pt>
                <c:pt idx="15">
                  <c:v>272.17</c:v>
                </c:pt>
                <c:pt idx="16">
                  <c:v>292.43</c:v>
                </c:pt>
                <c:pt idx="17">
                  <c:v>302.12</c:v>
                </c:pt>
                <c:pt idx="18">
                  <c:v>312.69</c:v>
                </c:pt>
                <c:pt idx="19">
                  <c:v>322.38</c:v>
                </c:pt>
              </c:numCache>
            </c:numRef>
          </c:xVal>
          <c:yVal>
            <c:numRef>
              <c:f>Sheet14!$AE$1:$AE$20</c:f>
              <c:numCache>
                <c:formatCode>General</c:formatCode>
                <c:ptCount val="20"/>
                <c:pt idx="0">
                  <c:v>4.6582598325481901E-2</c:v>
                </c:pt>
                <c:pt idx="1">
                  <c:v>4.6638499874237703E-2</c:v>
                </c:pt>
                <c:pt idx="2">
                  <c:v>4.6654381152196299E-2</c:v>
                </c:pt>
                <c:pt idx="3">
                  <c:v>4.5833020020971699E-2</c:v>
                </c:pt>
                <c:pt idx="4">
                  <c:v>4.4065088826557297E-2</c:v>
                </c:pt>
                <c:pt idx="5">
                  <c:v>4.1704234017405202E-2</c:v>
                </c:pt>
                <c:pt idx="6">
                  <c:v>3.8734702720154203E-2</c:v>
                </c:pt>
                <c:pt idx="7">
                  <c:v>3.5435748043805497E-2</c:v>
                </c:pt>
                <c:pt idx="8">
                  <c:v>3.21202242705146E-2</c:v>
                </c:pt>
                <c:pt idx="9">
                  <c:v>2.8618985046178401E-2</c:v>
                </c:pt>
                <c:pt idx="10">
                  <c:v>2.5192972021093999E-2</c:v>
                </c:pt>
                <c:pt idx="11">
                  <c:v>2.1930931338705599E-2</c:v>
                </c:pt>
                <c:pt idx="12">
                  <c:v>1.9025118319696301E-2</c:v>
                </c:pt>
                <c:pt idx="13">
                  <c:v>1.6247663286889001E-2</c:v>
                </c:pt>
                <c:pt idx="14">
                  <c:v>1.4354296132647699E-2</c:v>
                </c:pt>
                <c:pt idx="15">
                  <c:v>1.2428421935550601E-2</c:v>
                </c:pt>
                <c:pt idx="16">
                  <c:v>1.06468267004522E-2</c:v>
                </c:pt>
                <c:pt idx="17">
                  <c:v>9.7711191426659207E-3</c:v>
                </c:pt>
                <c:pt idx="18">
                  <c:v>7.8568547834443302E-3</c:v>
                </c:pt>
                <c:pt idx="19">
                  <c:v>7.0462257970379397E-3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D-413E-A559-C9EE718A0A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Sheet14!$A$1:$A$20</c:f>
              <c:numCache>
                <c:formatCode>General</c:formatCode>
                <c:ptCount val="20"/>
                <c:pt idx="0">
                  <c:v>0</c:v>
                </c:pt>
                <c:pt idx="1">
                  <c:v>2.6400000000000006</c:v>
                </c:pt>
                <c:pt idx="2">
                  <c:v>12.330000000000002</c:v>
                </c:pt>
                <c:pt idx="3">
                  <c:v>32.590000000000003</c:v>
                </c:pt>
                <c:pt idx="4">
                  <c:v>52.85</c:v>
                </c:pt>
                <c:pt idx="5">
                  <c:v>72.22</c:v>
                </c:pt>
                <c:pt idx="6">
                  <c:v>92.47999999999999</c:v>
                </c:pt>
                <c:pt idx="7">
                  <c:v>112.74000000000001</c:v>
                </c:pt>
                <c:pt idx="8">
                  <c:v>132.12</c:v>
                </c:pt>
                <c:pt idx="9">
                  <c:v>152.38</c:v>
                </c:pt>
                <c:pt idx="10">
                  <c:v>172.64</c:v>
                </c:pt>
                <c:pt idx="11">
                  <c:v>192.9</c:v>
                </c:pt>
                <c:pt idx="12">
                  <c:v>212.26999999999998</c:v>
                </c:pt>
                <c:pt idx="13">
                  <c:v>232.53</c:v>
                </c:pt>
                <c:pt idx="14">
                  <c:v>252.79000000000002</c:v>
                </c:pt>
                <c:pt idx="15">
                  <c:v>272.17</c:v>
                </c:pt>
                <c:pt idx="16">
                  <c:v>292.43</c:v>
                </c:pt>
                <c:pt idx="17">
                  <c:v>302.12</c:v>
                </c:pt>
                <c:pt idx="18">
                  <c:v>312.69</c:v>
                </c:pt>
                <c:pt idx="19">
                  <c:v>322.38</c:v>
                </c:pt>
              </c:numCache>
            </c:numRef>
          </c:xVal>
          <c:yVal>
            <c:numRef>
              <c:f>Sheet14!$AF$1:$AF$20</c:f>
              <c:numCache>
                <c:formatCode>General</c:formatCode>
                <c:ptCount val="20"/>
                <c:pt idx="0">
                  <c:v>2.2160151904831799E-2</c:v>
                </c:pt>
                <c:pt idx="1">
                  <c:v>2.1967778255931499E-2</c:v>
                </c:pt>
                <c:pt idx="2">
                  <c:v>2.16335371877515E-2</c:v>
                </c:pt>
                <c:pt idx="3">
                  <c:v>2.1047381609996599E-2</c:v>
                </c:pt>
                <c:pt idx="4">
                  <c:v>2.0448954335771902E-2</c:v>
                </c:pt>
                <c:pt idx="5">
                  <c:v>1.98064211589494E-2</c:v>
                </c:pt>
                <c:pt idx="6">
                  <c:v>1.91891767740642E-2</c:v>
                </c:pt>
                <c:pt idx="7">
                  <c:v>1.8359474441966402E-2</c:v>
                </c:pt>
                <c:pt idx="8">
                  <c:v>1.7766619156209099E-2</c:v>
                </c:pt>
                <c:pt idx="9">
                  <c:v>1.6940094640968E-2</c:v>
                </c:pt>
                <c:pt idx="10">
                  <c:v>1.5717385696547199E-2</c:v>
                </c:pt>
                <c:pt idx="11">
                  <c:v>1.47613066648972E-2</c:v>
                </c:pt>
                <c:pt idx="12">
                  <c:v>1.3310507082690701E-2</c:v>
                </c:pt>
                <c:pt idx="13">
                  <c:v>1.20913736853458E-2</c:v>
                </c:pt>
                <c:pt idx="14">
                  <c:v>1.06631188273797E-2</c:v>
                </c:pt>
                <c:pt idx="15">
                  <c:v>9.1073063195007201E-3</c:v>
                </c:pt>
                <c:pt idx="16">
                  <c:v>7.0152044698835103E-3</c:v>
                </c:pt>
                <c:pt idx="17">
                  <c:v>5.8170364489103796E-3</c:v>
                </c:pt>
                <c:pt idx="18">
                  <c:v>4.4807215964151898E-3</c:v>
                </c:pt>
                <c:pt idx="19">
                  <c:v>1.4771258868655701E-3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CD-413E-A559-C9EE718A0A7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Sheet14!$A$1:$A$20</c:f>
              <c:numCache>
                <c:formatCode>General</c:formatCode>
                <c:ptCount val="20"/>
                <c:pt idx="0">
                  <c:v>0</c:v>
                </c:pt>
                <c:pt idx="1">
                  <c:v>2.6400000000000006</c:v>
                </c:pt>
                <c:pt idx="2">
                  <c:v>12.330000000000002</c:v>
                </c:pt>
                <c:pt idx="3">
                  <c:v>32.590000000000003</c:v>
                </c:pt>
                <c:pt idx="4">
                  <c:v>52.85</c:v>
                </c:pt>
                <c:pt idx="5">
                  <c:v>72.22</c:v>
                </c:pt>
                <c:pt idx="6">
                  <c:v>92.47999999999999</c:v>
                </c:pt>
                <c:pt idx="7">
                  <c:v>112.74000000000001</c:v>
                </c:pt>
                <c:pt idx="8">
                  <c:v>132.12</c:v>
                </c:pt>
                <c:pt idx="9">
                  <c:v>152.38</c:v>
                </c:pt>
                <c:pt idx="10">
                  <c:v>172.64</c:v>
                </c:pt>
                <c:pt idx="11">
                  <c:v>192.9</c:v>
                </c:pt>
                <c:pt idx="12">
                  <c:v>212.26999999999998</c:v>
                </c:pt>
                <c:pt idx="13">
                  <c:v>232.53</c:v>
                </c:pt>
                <c:pt idx="14">
                  <c:v>252.79000000000002</c:v>
                </c:pt>
                <c:pt idx="15">
                  <c:v>272.17</c:v>
                </c:pt>
                <c:pt idx="16">
                  <c:v>292.43</c:v>
                </c:pt>
                <c:pt idx="17">
                  <c:v>302.12</c:v>
                </c:pt>
                <c:pt idx="18">
                  <c:v>312.69</c:v>
                </c:pt>
                <c:pt idx="19">
                  <c:v>322.38</c:v>
                </c:pt>
              </c:numCache>
            </c:numRef>
          </c:xVal>
          <c:yVal>
            <c:numRef>
              <c:f>Sheet14!$AG$1:$AG$20</c:f>
              <c:numCache>
                <c:formatCode>General</c:formatCode>
                <c:ptCount val="20"/>
                <c:pt idx="0">
                  <c:v>2.4422446420650102E-2</c:v>
                </c:pt>
                <c:pt idx="1">
                  <c:v>2.4670721618306204E-2</c:v>
                </c:pt>
                <c:pt idx="2">
                  <c:v>2.5020843964444799E-2</c:v>
                </c:pt>
                <c:pt idx="3">
                  <c:v>2.47856384109751E-2</c:v>
                </c:pt>
                <c:pt idx="4">
                  <c:v>2.3616134490785395E-2</c:v>
                </c:pt>
                <c:pt idx="5">
                  <c:v>2.1897812858455802E-2</c:v>
                </c:pt>
                <c:pt idx="6">
                  <c:v>1.9545525946090003E-2</c:v>
                </c:pt>
                <c:pt idx="7">
                  <c:v>1.7076273601839095E-2</c:v>
                </c:pt>
                <c:pt idx="8">
                  <c:v>1.4353605114305501E-2</c:v>
                </c:pt>
                <c:pt idx="9">
                  <c:v>1.1678890405210401E-2</c:v>
                </c:pt>
                <c:pt idx="10">
                  <c:v>9.4755863245468003E-3</c:v>
                </c:pt>
                <c:pt idx="11">
                  <c:v>7.1696246738083991E-3</c:v>
                </c:pt>
                <c:pt idx="12">
                  <c:v>5.7146112370056006E-3</c:v>
                </c:pt>
                <c:pt idx="13">
                  <c:v>4.1562896015432012E-3</c:v>
                </c:pt>
                <c:pt idx="14">
                  <c:v>3.6911773052679987E-3</c:v>
                </c:pt>
                <c:pt idx="15">
                  <c:v>3.3211156160498807E-3</c:v>
                </c:pt>
                <c:pt idx="16">
                  <c:v>3.6316222305686893E-3</c:v>
                </c:pt>
                <c:pt idx="17">
                  <c:v>3.9540826937555411E-3</c:v>
                </c:pt>
                <c:pt idx="18">
                  <c:v>3.3761331870291404E-3</c:v>
                </c:pt>
                <c:pt idx="19">
                  <c:v>5.5690999101723699E-3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CD-413E-A559-C9EE718A0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04544"/>
        <c:axId val="606210120"/>
      </c:scatterChart>
      <c:valAx>
        <c:axId val="6062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210120"/>
        <c:crosses val="autoZero"/>
        <c:crossBetween val="midCat"/>
      </c:valAx>
      <c:valAx>
        <c:axId val="60621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2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13.21</c:v>
                </c:pt>
                <c:pt idx="2">
                  <c:v>33.470000000000006</c:v>
                </c:pt>
                <c:pt idx="3">
                  <c:v>53.730000000000004</c:v>
                </c:pt>
                <c:pt idx="4">
                  <c:v>73.100000000000009</c:v>
                </c:pt>
                <c:pt idx="5">
                  <c:v>93.36</c:v>
                </c:pt>
                <c:pt idx="6">
                  <c:v>143.57</c:v>
                </c:pt>
                <c:pt idx="7">
                  <c:v>193.78</c:v>
                </c:pt>
                <c:pt idx="8">
                  <c:v>243.1</c:v>
                </c:pt>
                <c:pt idx="9">
                  <c:v>293.31</c:v>
                </c:pt>
                <c:pt idx="10">
                  <c:v>343.51</c:v>
                </c:pt>
                <c:pt idx="11">
                  <c:v>393.71999999999997</c:v>
                </c:pt>
                <c:pt idx="12">
                  <c:v>443.05</c:v>
                </c:pt>
                <c:pt idx="13">
                  <c:v>493.25</c:v>
                </c:pt>
                <c:pt idx="14">
                  <c:v>533.7700000000001</c:v>
                </c:pt>
                <c:pt idx="15">
                  <c:v>573.41000000000008</c:v>
                </c:pt>
                <c:pt idx="16">
                  <c:v>593.67000000000007</c:v>
                </c:pt>
                <c:pt idx="17">
                  <c:v>613.04000000000008</c:v>
                </c:pt>
                <c:pt idx="18">
                  <c:v>620.09</c:v>
                </c:pt>
              </c:numCache>
            </c:numRef>
          </c:xVal>
          <c:yVal>
            <c:numRef>
              <c:f>Sheet1!$C$1:$C$19</c:f>
              <c:numCache>
                <c:formatCode>General</c:formatCode>
                <c:ptCount val="19"/>
                <c:pt idx="0">
                  <c:v>0.57600000000000007</c:v>
                </c:pt>
                <c:pt idx="1">
                  <c:v>0.57600000000000007</c:v>
                </c:pt>
                <c:pt idx="2">
                  <c:v>0.57600000000000007</c:v>
                </c:pt>
                <c:pt idx="3">
                  <c:v>0.57600000000000007</c:v>
                </c:pt>
                <c:pt idx="4">
                  <c:v>0.57600000000000007</c:v>
                </c:pt>
                <c:pt idx="5">
                  <c:v>0.57600000000000007</c:v>
                </c:pt>
                <c:pt idx="6">
                  <c:v>0.57600000000000007</c:v>
                </c:pt>
                <c:pt idx="7">
                  <c:v>0.57600000000000007</c:v>
                </c:pt>
                <c:pt idx="8">
                  <c:v>0.57600000000000007</c:v>
                </c:pt>
                <c:pt idx="9">
                  <c:v>0.57600000000000007</c:v>
                </c:pt>
                <c:pt idx="10">
                  <c:v>0.57600000000000007</c:v>
                </c:pt>
                <c:pt idx="11">
                  <c:v>0.57600000000000007</c:v>
                </c:pt>
                <c:pt idx="12">
                  <c:v>0.52200000000000002</c:v>
                </c:pt>
                <c:pt idx="13">
                  <c:v>0.441</c:v>
                </c:pt>
                <c:pt idx="14">
                  <c:v>0.375</c:v>
                </c:pt>
                <c:pt idx="15">
                  <c:v>0.29399999999999998</c:v>
                </c:pt>
                <c:pt idx="16">
                  <c:v>0.246</c:v>
                </c:pt>
                <c:pt idx="17">
                  <c:v>0.159</c:v>
                </c:pt>
                <c:pt idx="18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B-4F9F-BD25-A604FF7BD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06464"/>
        <c:axId val="576311712"/>
      </c:scatterChart>
      <c:valAx>
        <c:axId val="5763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311712"/>
        <c:crosses val="autoZero"/>
        <c:crossBetween val="midCat"/>
      </c:valAx>
      <c:valAx>
        <c:axId val="5763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30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Sheet14!$B$1:$B$20</c:f>
              <c:numCache>
                <c:formatCode>General</c:formatCode>
                <c:ptCount val="20"/>
                <c:pt idx="0">
                  <c:v>3.9797646098511601</c:v>
                </c:pt>
                <c:pt idx="1">
                  <c:v>3.9265585338381102</c:v>
                </c:pt>
                <c:pt idx="2">
                  <c:v>3.7242042721711899</c:v>
                </c:pt>
                <c:pt idx="3">
                  <c:v>3.3141625874318201</c:v>
                </c:pt>
                <c:pt idx="4">
                  <c:v>2.9182042353018902</c:v>
                </c:pt>
                <c:pt idx="5">
                  <c:v>2.5480079859401599</c:v>
                </c:pt>
                <c:pt idx="6">
                  <c:v>2.1741380523770899</c:v>
                </c:pt>
                <c:pt idx="7">
                  <c:v>1.8229899955572</c:v>
                </c:pt>
                <c:pt idx="8">
                  <c:v>1.5316250206520501</c:v>
                </c:pt>
                <c:pt idx="9">
                  <c:v>1.2525683722238801</c:v>
                </c:pt>
                <c:pt idx="10">
                  <c:v>0.99857267963229801</c:v>
                </c:pt>
                <c:pt idx="11">
                  <c:v>0.79501308311198304</c:v>
                </c:pt>
                <c:pt idx="12">
                  <c:v>0.62632066000264897</c:v>
                </c:pt>
                <c:pt idx="13">
                  <c:v>0.46786535531607898</c:v>
                </c:pt>
                <c:pt idx="14">
                  <c:v>0.32164254534301601</c:v>
                </c:pt>
                <c:pt idx="15">
                  <c:v>0.20709892108703501</c:v>
                </c:pt>
                <c:pt idx="16">
                  <c:v>0.106420125388254</c:v>
                </c:pt>
                <c:pt idx="17">
                  <c:v>6.5837238834296596E-2</c:v>
                </c:pt>
                <c:pt idx="18">
                  <c:v>3.2617497761301698E-2</c:v>
                </c:pt>
                <c:pt idx="19">
                  <c:v>6.1774895639422102E-3</c:v>
                </c:pt>
              </c:numCache>
            </c:numRef>
          </c:xVal>
          <c:yVal>
            <c:numRef>
              <c:f>Sheet14!$Z$1:$Z$20</c:f>
              <c:numCache>
                <c:formatCode>General</c:formatCode>
                <c:ptCount val="20"/>
                <c:pt idx="0">
                  <c:v>0.5222</c:v>
                </c:pt>
                <c:pt idx="1">
                  <c:v>0.52690000000000003</c:v>
                </c:pt>
                <c:pt idx="2">
                  <c:v>0.53420000000000001</c:v>
                </c:pt>
                <c:pt idx="3">
                  <c:v>0.53859999999999997</c:v>
                </c:pt>
                <c:pt idx="4">
                  <c:v>0.53369999999999995</c:v>
                </c:pt>
                <c:pt idx="5">
                  <c:v>0.52270000000000005</c:v>
                </c:pt>
                <c:pt idx="6">
                  <c:v>0.50209999999999999</c:v>
                </c:pt>
                <c:pt idx="7">
                  <c:v>0.47920000000000001</c:v>
                </c:pt>
                <c:pt idx="8">
                  <c:v>0.44390000000000002</c:v>
                </c:pt>
                <c:pt idx="9">
                  <c:v>0.40460000000000002</c:v>
                </c:pt>
                <c:pt idx="10">
                  <c:v>0.37219999999999998</c:v>
                </c:pt>
                <c:pt idx="11">
                  <c:v>0.32240000000000002</c:v>
                </c:pt>
                <c:pt idx="12">
                  <c:v>0.29520000000000002</c:v>
                </c:pt>
                <c:pt idx="13">
                  <c:v>0.24970000000000001</c:v>
                </c:pt>
                <c:pt idx="14">
                  <c:v>0.21759999999999999</c:v>
                </c:pt>
                <c:pt idx="15">
                  <c:v>0.20830000000000001</c:v>
                </c:pt>
                <c:pt idx="16">
                  <c:v>0.26250000000000001</c:v>
                </c:pt>
                <c:pt idx="17">
                  <c:v>0.32540000000000002</c:v>
                </c:pt>
                <c:pt idx="18">
                  <c:v>0.41699999999999998</c:v>
                </c:pt>
                <c:pt idx="1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5-4CC4-873D-6C0CED01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81952"/>
        <c:axId val="570985560"/>
      </c:scatterChart>
      <c:valAx>
        <c:axId val="5709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85560"/>
        <c:crosses val="autoZero"/>
        <c:crossBetween val="midCat"/>
      </c:valAx>
      <c:valAx>
        <c:axId val="5709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Sheet14!$A$1:$A$20</c:f>
              <c:numCache>
                <c:formatCode>General</c:formatCode>
                <c:ptCount val="20"/>
                <c:pt idx="0">
                  <c:v>0</c:v>
                </c:pt>
                <c:pt idx="1">
                  <c:v>2.6400000000000006</c:v>
                </c:pt>
                <c:pt idx="2">
                  <c:v>12.330000000000002</c:v>
                </c:pt>
                <c:pt idx="3">
                  <c:v>32.590000000000003</c:v>
                </c:pt>
                <c:pt idx="4">
                  <c:v>52.85</c:v>
                </c:pt>
                <c:pt idx="5">
                  <c:v>72.22</c:v>
                </c:pt>
                <c:pt idx="6">
                  <c:v>92.47999999999999</c:v>
                </c:pt>
                <c:pt idx="7">
                  <c:v>112.74000000000001</c:v>
                </c:pt>
                <c:pt idx="8">
                  <c:v>132.12</c:v>
                </c:pt>
                <c:pt idx="9">
                  <c:v>152.38</c:v>
                </c:pt>
                <c:pt idx="10">
                  <c:v>172.64</c:v>
                </c:pt>
                <c:pt idx="11">
                  <c:v>192.9</c:v>
                </c:pt>
                <c:pt idx="12">
                  <c:v>212.26999999999998</c:v>
                </c:pt>
                <c:pt idx="13">
                  <c:v>232.53</c:v>
                </c:pt>
                <c:pt idx="14">
                  <c:v>252.79000000000002</c:v>
                </c:pt>
                <c:pt idx="15">
                  <c:v>272.17</c:v>
                </c:pt>
                <c:pt idx="16">
                  <c:v>292.43</c:v>
                </c:pt>
                <c:pt idx="17">
                  <c:v>302.12</c:v>
                </c:pt>
                <c:pt idx="18">
                  <c:v>312.69</c:v>
                </c:pt>
                <c:pt idx="19">
                  <c:v>322.38</c:v>
                </c:pt>
              </c:numCache>
            </c:numRef>
          </c:xVal>
          <c:yVal>
            <c:numRef>
              <c:f>Sheet14!$F$1:$F$20</c:f>
              <c:numCache>
                <c:formatCode>General</c:formatCode>
                <c:ptCount val="20"/>
                <c:pt idx="0">
                  <c:v>2.13225184415201E-2</c:v>
                </c:pt>
                <c:pt idx="1">
                  <c:v>2.11210948317835E-2</c:v>
                </c:pt>
                <c:pt idx="2">
                  <c:v>2.08236556178901E-2</c:v>
                </c:pt>
                <c:pt idx="3">
                  <c:v>2.0197334592554499E-2</c:v>
                </c:pt>
                <c:pt idx="4">
                  <c:v>1.9608299080004402E-2</c:v>
                </c:pt>
                <c:pt idx="5">
                  <c:v>1.89421638529387E-2</c:v>
                </c:pt>
                <c:pt idx="6">
                  <c:v>1.83995491006653E-2</c:v>
                </c:pt>
                <c:pt idx="7">
                  <c:v>1.7602585560604199E-2</c:v>
                </c:pt>
                <c:pt idx="8">
                  <c:v>1.70001915065277E-2</c:v>
                </c:pt>
                <c:pt idx="9">
                  <c:v>1.6244317803125598E-2</c:v>
                </c:pt>
                <c:pt idx="10">
                  <c:v>1.5024235086707E-2</c:v>
                </c:pt>
                <c:pt idx="11">
                  <c:v>1.39137765556908E-2</c:v>
                </c:pt>
                <c:pt idx="12">
                  <c:v>1.28445959122563E-2</c:v>
                </c:pt>
                <c:pt idx="13">
                  <c:v>1.16610476541217E-2</c:v>
                </c:pt>
                <c:pt idx="14">
                  <c:v>1.02578911802559E-2</c:v>
                </c:pt>
                <c:pt idx="15">
                  <c:v>8.7493743972818297E-3</c:v>
                </c:pt>
                <c:pt idx="16">
                  <c:v>6.7761080014940101E-3</c:v>
                </c:pt>
                <c:pt idx="17">
                  <c:v>5.6612003779860096E-3</c:v>
                </c:pt>
                <c:pt idx="18">
                  <c:v>4.2714526754105099E-3</c:v>
                </c:pt>
                <c:pt idx="19">
                  <c:v>1.5669844119463501E-3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5-4989-973B-A858A9713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476792"/>
        <c:axId val="739478104"/>
      </c:scatterChart>
      <c:valAx>
        <c:axId val="73947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478104"/>
        <c:crosses val="autoZero"/>
        <c:crossBetween val="midCat"/>
      </c:valAx>
      <c:valAx>
        <c:axId val="73947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47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Sheet14!$B$1:$B$20</c:f>
              <c:numCache>
                <c:formatCode>General</c:formatCode>
                <c:ptCount val="20"/>
                <c:pt idx="0">
                  <c:v>3.9797646098511601</c:v>
                </c:pt>
                <c:pt idx="1">
                  <c:v>3.9265585338381102</c:v>
                </c:pt>
                <c:pt idx="2">
                  <c:v>3.7242042721711899</c:v>
                </c:pt>
                <c:pt idx="3">
                  <c:v>3.3141625874318201</c:v>
                </c:pt>
                <c:pt idx="4">
                  <c:v>2.9182042353018902</c:v>
                </c:pt>
                <c:pt idx="5">
                  <c:v>2.5480079859401599</c:v>
                </c:pt>
                <c:pt idx="6">
                  <c:v>2.1741380523770899</c:v>
                </c:pt>
                <c:pt idx="7">
                  <c:v>1.8229899955572</c:v>
                </c:pt>
                <c:pt idx="8">
                  <c:v>1.5316250206520501</c:v>
                </c:pt>
                <c:pt idx="9">
                  <c:v>1.2525683722238801</c:v>
                </c:pt>
                <c:pt idx="10">
                  <c:v>0.99857267963229801</c:v>
                </c:pt>
                <c:pt idx="11">
                  <c:v>0.79501308311198304</c:v>
                </c:pt>
                <c:pt idx="12">
                  <c:v>0.62632066000264897</c:v>
                </c:pt>
                <c:pt idx="13">
                  <c:v>0.46786535531607898</c:v>
                </c:pt>
                <c:pt idx="14">
                  <c:v>0.32164254534301601</c:v>
                </c:pt>
                <c:pt idx="15">
                  <c:v>0.20709892108703501</c:v>
                </c:pt>
                <c:pt idx="16">
                  <c:v>0.106420125388254</c:v>
                </c:pt>
                <c:pt idx="17">
                  <c:v>6.5837238834296596E-2</c:v>
                </c:pt>
                <c:pt idx="18">
                  <c:v>3.2617497761301698E-2</c:v>
                </c:pt>
                <c:pt idx="19">
                  <c:v>6.1774895639422102E-3</c:v>
                </c:pt>
              </c:numCache>
            </c:numRef>
          </c:xVal>
          <c:yVal>
            <c:numRef>
              <c:f>Sheet14!$F$1:$F$20</c:f>
              <c:numCache>
                <c:formatCode>General</c:formatCode>
                <c:ptCount val="20"/>
                <c:pt idx="0">
                  <c:v>2.13225184415201E-2</c:v>
                </c:pt>
                <c:pt idx="1">
                  <c:v>2.11210948317835E-2</c:v>
                </c:pt>
                <c:pt idx="2">
                  <c:v>2.08236556178901E-2</c:v>
                </c:pt>
                <c:pt idx="3">
                  <c:v>2.0197334592554499E-2</c:v>
                </c:pt>
                <c:pt idx="4">
                  <c:v>1.9608299080004402E-2</c:v>
                </c:pt>
                <c:pt idx="5">
                  <c:v>1.89421638529387E-2</c:v>
                </c:pt>
                <c:pt idx="6">
                  <c:v>1.83995491006653E-2</c:v>
                </c:pt>
                <c:pt idx="7">
                  <c:v>1.7602585560604199E-2</c:v>
                </c:pt>
                <c:pt idx="8">
                  <c:v>1.70001915065277E-2</c:v>
                </c:pt>
                <c:pt idx="9">
                  <c:v>1.6244317803125598E-2</c:v>
                </c:pt>
                <c:pt idx="10">
                  <c:v>1.5024235086707E-2</c:v>
                </c:pt>
                <c:pt idx="11">
                  <c:v>1.39137765556908E-2</c:v>
                </c:pt>
                <c:pt idx="12">
                  <c:v>1.28445959122563E-2</c:v>
                </c:pt>
                <c:pt idx="13">
                  <c:v>1.16610476541217E-2</c:v>
                </c:pt>
                <c:pt idx="14">
                  <c:v>1.02578911802559E-2</c:v>
                </c:pt>
                <c:pt idx="15">
                  <c:v>8.7493743972818297E-3</c:v>
                </c:pt>
                <c:pt idx="16">
                  <c:v>6.7761080014940101E-3</c:v>
                </c:pt>
                <c:pt idx="17">
                  <c:v>5.6612003779860096E-3</c:v>
                </c:pt>
                <c:pt idx="18">
                  <c:v>4.2714526754105099E-3</c:v>
                </c:pt>
                <c:pt idx="19">
                  <c:v>1.5669844119463501E-3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B03-9995-6FB3D439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39776"/>
        <c:axId val="738641416"/>
      </c:scatterChart>
      <c:valAx>
        <c:axId val="7386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641416"/>
        <c:crosses val="autoZero"/>
        <c:crossBetween val="midCat"/>
      </c:valAx>
      <c:valAx>
        <c:axId val="7386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63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Sheet14!$A$1:$A$20</c:f>
              <c:numCache>
                <c:formatCode>General</c:formatCode>
                <c:ptCount val="20"/>
                <c:pt idx="0">
                  <c:v>0</c:v>
                </c:pt>
                <c:pt idx="1">
                  <c:v>2.6400000000000006</c:v>
                </c:pt>
                <c:pt idx="2">
                  <c:v>12.330000000000002</c:v>
                </c:pt>
                <c:pt idx="3">
                  <c:v>32.590000000000003</c:v>
                </c:pt>
                <c:pt idx="4">
                  <c:v>52.85</c:v>
                </c:pt>
                <c:pt idx="5">
                  <c:v>72.22</c:v>
                </c:pt>
                <c:pt idx="6">
                  <c:v>92.47999999999999</c:v>
                </c:pt>
                <c:pt idx="7">
                  <c:v>112.74000000000001</c:v>
                </c:pt>
                <c:pt idx="8">
                  <c:v>132.12</c:v>
                </c:pt>
                <c:pt idx="9">
                  <c:v>152.38</c:v>
                </c:pt>
                <c:pt idx="10">
                  <c:v>172.64</c:v>
                </c:pt>
                <c:pt idx="11">
                  <c:v>192.9</c:v>
                </c:pt>
                <c:pt idx="12">
                  <c:v>212.26999999999998</c:v>
                </c:pt>
                <c:pt idx="13">
                  <c:v>232.53</c:v>
                </c:pt>
                <c:pt idx="14">
                  <c:v>252.79000000000002</c:v>
                </c:pt>
                <c:pt idx="15">
                  <c:v>272.17</c:v>
                </c:pt>
                <c:pt idx="16">
                  <c:v>292.43</c:v>
                </c:pt>
                <c:pt idx="17">
                  <c:v>302.12</c:v>
                </c:pt>
                <c:pt idx="18">
                  <c:v>312.69</c:v>
                </c:pt>
                <c:pt idx="19">
                  <c:v>322.38</c:v>
                </c:pt>
              </c:numCache>
            </c:numRef>
          </c:xVal>
          <c:yVal>
            <c:numRef>
              <c:f>Sheet14!$AH$1:$AH$20</c:f>
              <c:numCache>
                <c:formatCode>General</c:formatCode>
                <c:ptCount val="20"/>
                <c:pt idx="0">
                  <c:v>0.52428261407845045</c:v>
                </c:pt>
                <c:pt idx="1">
                  <c:v>0.52897759758207585</c:v>
                </c:pt>
                <c:pt idx="2">
                  <c:v>0.53630212954323842</c:v>
                </c:pt>
                <c:pt idx="3">
                  <c:v>0.54078126206027877</c:v>
                </c:pt>
                <c:pt idx="4">
                  <c:v>0.53593752150914409</c:v>
                </c:pt>
                <c:pt idx="5">
                  <c:v>0.5250740931800062</c:v>
                </c:pt>
                <c:pt idx="6">
                  <c:v>0.50459986971631499</c:v>
                </c:pt>
                <c:pt idx="7">
                  <c:v>0.48189397838390458</c:v>
                </c:pt>
                <c:pt idx="8">
                  <c:v>0.44687126071786737</c:v>
                </c:pt>
                <c:pt idx="9">
                  <c:v>0.40808192136673715</c:v>
                </c:pt>
                <c:pt idx="10">
                  <c:v>0.3761202257761776</c:v>
                </c:pt>
                <c:pt idx="11">
                  <c:v>0.32691838586694344</c:v>
                </c:pt>
                <c:pt idx="12">
                  <c:v>0.30037191574726685</c:v>
                </c:pt>
                <c:pt idx="13">
                  <c:v>0.25580845246202916</c:v>
                </c:pt>
                <c:pt idx="14">
                  <c:v>0.25714791384808561</c:v>
                </c:pt>
                <c:pt idx="15">
                  <c:v>0.26721941315414066</c:v>
                </c:pt>
                <c:pt idx="16">
                  <c:v>0.34109902722606017</c:v>
                </c:pt>
                <c:pt idx="17">
                  <c:v>0.40467040018884898</c:v>
                </c:pt>
                <c:pt idx="18">
                  <c:v>0.42970543303704706</c:v>
                </c:pt>
                <c:pt idx="19">
                  <c:v>0.7903663706765518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A-4201-A765-2A0E0C6E8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87944"/>
        <c:axId val="650383352"/>
      </c:scatterChart>
      <c:valAx>
        <c:axId val="65038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83352"/>
        <c:crosses val="autoZero"/>
        <c:crossBetween val="midCat"/>
      </c:valAx>
      <c:valAx>
        <c:axId val="65038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8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6P80C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Sheet15!$A$1:$A$20</c:f>
              <c:numCache>
                <c:formatCode>General</c:formatCode>
                <c:ptCount val="20"/>
                <c:pt idx="0">
                  <c:v>0</c:v>
                </c:pt>
                <c:pt idx="1">
                  <c:v>8.8100000000000023</c:v>
                </c:pt>
                <c:pt idx="2">
                  <c:v>19.38</c:v>
                </c:pt>
                <c:pt idx="3">
                  <c:v>29.070000000000004</c:v>
                </c:pt>
                <c:pt idx="4">
                  <c:v>38.760000000000005</c:v>
                </c:pt>
                <c:pt idx="5">
                  <c:v>49.33</c:v>
                </c:pt>
                <c:pt idx="6">
                  <c:v>59.019999999999996</c:v>
                </c:pt>
                <c:pt idx="7">
                  <c:v>68.7</c:v>
                </c:pt>
                <c:pt idx="8">
                  <c:v>79.27</c:v>
                </c:pt>
                <c:pt idx="9">
                  <c:v>88.96</c:v>
                </c:pt>
                <c:pt idx="10">
                  <c:v>98.649999999999991</c:v>
                </c:pt>
                <c:pt idx="11">
                  <c:v>109.22</c:v>
                </c:pt>
                <c:pt idx="12">
                  <c:v>118.91000000000001</c:v>
                </c:pt>
                <c:pt idx="13">
                  <c:v>128.60000000000002</c:v>
                </c:pt>
                <c:pt idx="14">
                  <c:v>139.17000000000002</c:v>
                </c:pt>
                <c:pt idx="15">
                  <c:v>148.86000000000001</c:v>
                </c:pt>
                <c:pt idx="16">
                  <c:v>158.55000000000001</c:v>
                </c:pt>
                <c:pt idx="17">
                  <c:v>169.12</c:v>
                </c:pt>
                <c:pt idx="18">
                  <c:v>178.81</c:v>
                </c:pt>
                <c:pt idx="19">
                  <c:v>184.09</c:v>
                </c:pt>
              </c:numCache>
            </c:numRef>
          </c:xVal>
          <c:yVal>
            <c:numRef>
              <c:f>Sheet15!$F$1:$F$20</c:f>
              <c:numCache>
                <c:formatCode>General</c:formatCode>
                <c:ptCount val="20"/>
                <c:pt idx="0">
                  <c:v>3.6749068394214102E-2</c:v>
                </c:pt>
                <c:pt idx="1">
                  <c:v>3.6169916166042503E-2</c:v>
                </c:pt>
                <c:pt idx="2">
                  <c:v>3.5582566780823499E-2</c:v>
                </c:pt>
                <c:pt idx="3">
                  <c:v>3.4898079977039198E-2</c:v>
                </c:pt>
                <c:pt idx="4">
                  <c:v>3.4268810740011903E-2</c:v>
                </c:pt>
                <c:pt idx="5">
                  <c:v>3.3511806343188601E-2</c:v>
                </c:pt>
                <c:pt idx="6">
                  <c:v>3.2764606642145498E-2</c:v>
                </c:pt>
                <c:pt idx="7">
                  <c:v>3.1891932474742098E-2</c:v>
                </c:pt>
                <c:pt idx="8">
                  <c:v>3.1009106279480399E-2</c:v>
                </c:pt>
                <c:pt idx="9">
                  <c:v>2.9483212507702E-2</c:v>
                </c:pt>
                <c:pt idx="10">
                  <c:v>2.78957772149813E-2</c:v>
                </c:pt>
                <c:pt idx="11">
                  <c:v>2.6066447716292102E-2</c:v>
                </c:pt>
                <c:pt idx="12">
                  <c:v>2.4466594434266801E-2</c:v>
                </c:pt>
                <c:pt idx="13">
                  <c:v>2.2377106395082499E-2</c:v>
                </c:pt>
                <c:pt idx="14">
                  <c:v>1.9907260041449999E-2</c:v>
                </c:pt>
                <c:pt idx="15">
                  <c:v>1.71868542698351E-2</c:v>
                </c:pt>
                <c:pt idx="16">
                  <c:v>1.44945951501293E-2</c:v>
                </c:pt>
                <c:pt idx="17">
                  <c:v>1.0824356138939799E-2</c:v>
                </c:pt>
                <c:pt idx="18">
                  <c:v>7.68657676309277E-3</c:v>
                </c:pt>
                <c:pt idx="19">
                  <c:v>3.0401641657996602E-3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8-4339-AB0B-A9253587A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215904"/>
        <c:axId val="761220824"/>
      </c:scatterChart>
      <c:valAx>
        <c:axId val="7612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220824"/>
        <c:crosses val="autoZero"/>
        <c:crossBetween val="midCat"/>
      </c:valAx>
      <c:valAx>
        <c:axId val="7612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21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Sheet15!$H$1:$H$20</c:f>
              <c:numCache>
                <c:formatCode>General</c:formatCode>
                <c:ptCount val="20"/>
                <c:pt idx="0">
                  <c:v>0.59460000000000002</c:v>
                </c:pt>
                <c:pt idx="1">
                  <c:v>0.59560000000000002</c:v>
                </c:pt>
                <c:pt idx="2">
                  <c:v>0.59299999999999997</c:v>
                </c:pt>
                <c:pt idx="3">
                  <c:v>0.58750000000000002</c:v>
                </c:pt>
                <c:pt idx="4">
                  <c:v>0.5756</c:v>
                </c:pt>
                <c:pt idx="5">
                  <c:v>0.55559999999999998</c:v>
                </c:pt>
                <c:pt idx="6">
                  <c:v>0.52949999999999997</c:v>
                </c:pt>
                <c:pt idx="7">
                  <c:v>0.49640000000000001</c:v>
                </c:pt>
                <c:pt idx="8">
                  <c:v>0.44779999999999998</c:v>
                </c:pt>
                <c:pt idx="9">
                  <c:v>0.40699999999999997</c:v>
                </c:pt>
                <c:pt idx="10">
                  <c:v>0.36220000000000002</c:v>
                </c:pt>
                <c:pt idx="11">
                  <c:v>0.31440000000000001</c:v>
                </c:pt>
                <c:pt idx="12">
                  <c:v>0.31459999999999999</c:v>
                </c:pt>
                <c:pt idx="13">
                  <c:v>0.32790000000000002</c:v>
                </c:pt>
                <c:pt idx="14">
                  <c:v>0.34599999999999997</c:v>
                </c:pt>
                <c:pt idx="15">
                  <c:v>0.39119999999999999</c:v>
                </c:pt>
                <c:pt idx="16">
                  <c:v>0.36420000000000002</c:v>
                </c:pt>
                <c:pt idx="17">
                  <c:v>0.42359999999999998</c:v>
                </c:pt>
                <c:pt idx="18">
                  <c:v>0.3886</c:v>
                </c:pt>
                <c:pt idx="19">
                  <c:v>0.59470000000000001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C-40CC-9659-BA482494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47192"/>
        <c:axId val="551150472"/>
      </c:scatterChart>
      <c:valAx>
        <c:axId val="55114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50472"/>
        <c:crosses val="autoZero"/>
        <c:crossBetween val="midCat"/>
      </c:valAx>
      <c:valAx>
        <c:axId val="55115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4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Sheet15!$A$1:$A$20</c:f>
              <c:numCache>
                <c:formatCode>General</c:formatCode>
                <c:ptCount val="20"/>
                <c:pt idx="0">
                  <c:v>0</c:v>
                </c:pt>
                <c:pt idx="1">
                  <c:v>8.8100000000000023</c:v>
                </c:pt>
                <c:pt idx="2">
                  <c:v>19.38</c:v>
                </c:pt>
                <c:pt idx="3">
                  <c:v>29.070000000000004</c:v>
                </c:pt>
                <c:pt idx="4">
                  <c:v>38.760000000000005</c:v>
                </c:pt>
                <c:pt idx="5">
                  <c:v>49.33</c:v>
                </c:pt>
                <c:pt idx="6">
                  <c:v>59.019999999999996</c:v>
                </c:pt>
                <c:pt idx="7">
                  <c:v>68.7</c:v>
                </c:pt>
                <c:pt idx="8">
                  <c:v>79.27</c:v>
                </c:pt>
                <c:pt idx="9">
                  <c:v>88.96</c:v>
                </c:pt>
                <c:pt idx="10">
                  <c:v>98.649999999999991</c:v>
                </c:pt>
                <c:pt idx="11">
                  <c:v>109.22</c:v>
                </c:pt>
                <c:pt idx="12">
                  <c:v>118.91000000000001</c:v>
                </c:pt>
                <c:pt idx="13">
                  <c:v>128.60000000000002</c:v>
                </c:pt>
                <c:pt idx="14">
                  <c:v>139.17000000000002</c:v>
                </c:pt>
                <c:pt idx="15">
                  <c:v>148.86000000000001</c:v>
                </c:pt>
                <c:pt idx="16">
                  <c:v>158.55000000000001</c:v>
                </c:pt>
                <c:pt idx="17">
                  <c:v>169.12</c:v>
                </c:pt>
                <c:pt idx="18">
                  <c:v>178.81</c:v>
                </c:pt>
                <c:pt idx="19">
                  <c:v>184.09</c:v>
                </c:pt>
              </c:numCache>
            </c:numRef>
          </c:xVal>
          <c:yVal>
            <c:numRef>
              <c:f>Sheet15!$Z$1:$Z$20</c:f>
              <c:numCache>
                <c:formatCode>General</c:formatCode>
                <c:ptCount val="20"/>
                <c:pt idx="0">
                  <c:v>9.04840062265201E-2</c:v>
                </c:pt>
                <c:pt idx="1">
                  <c:v>9.0089285063307198E-2</c:v>
                </c:pt>
                <c:pt idx="2">
                  <c:v>8.8025521561792996E-2</c:v>
                </c:pt>
                <c:pt idx="3">
                  <c:v>8.4846695463774296E-2</c:v>
                </c:pt>
                <c:pt idx="4">
                  <c:v>8.0660734236009196E-2</c:v>
                </c:pt>
                <c:pt idx="5">
                  <c:v>7.5189686988320001E-2</c:v>
                </c:pt>
                <c:pt idx="6">
                  <c:v>6.9557292165972395E-2</c:v>
                </c:pt>
                <c:pt idx="7">
                  <c:v>6.3534682345102303E-2</c:v>
                </c:pt>
                <c:pt idx="8">
                  <c:v>5.67149864934113E-2</c:v>
                </c:pt>
                <c:pt idx="9">
                  <c:v>5.0420800604146401E-2</c:v>
                </c:pt>
                <c:pt idx="10">
                  <c:v>4.4249281151911402E-2</c:v>
                </c:pt>
                <c:pt idx="11">
                  <c:v>3.7831437148523397E-2</c:v>
                </c:pt>
                <c:pt idx="12">
                  <c:v>3.3385140576153501E-2</c:v>
                </c:pt>
                <c:pt idx="13">
                  <c:v>2.94897929653615E-2</c:v>
                </c:pt>
                <c:pt idx="14">
                  <c:v>2.5917758985491701E-2</c:v>
                </c:pt>
                <c:pt idx="15">
                  <c:v>2.25478030412526E-2</c:v>
                </c:pt>
                <c:pt idx="16">
                  <c:v>1.90659267169754E-2</c:v>
                </c:pt>
                <c:pt idx="17">
                  <c:v>1.5476341643591201E-2</c:v>
                </c:pt>
                <c:pt idx="18">
                  <c:v>1.51294440585435E-2</c:v>
                </c:pt>
                <c:pt idx="19">
                  <c:v>1.54136897942183E-2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0-4A41-827A-D1705DC5F1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Sheet15!$A$1:$A$20</c:f>
              <c:numCache>
                <c:formatCode>General</c:formatCode>
                <c:ptCount val="20"/>
                <c:pt idx="0">
                  <c:v>0</c:v>
                </c:pt>
                <c:pt idx="1">
                  <c:v>8.8100000000000023</c:v>
                </c:pt>
                <c:pt idx="2">
                  <c:v>19.38</c:v>
                </c:pt>
                <c:pt idx="3">
                  <c:v>29.070000000000004</c:v>
                </c:pt>
                <c:pt idx="4">
                  <c:v>38.760000000000005</c:v>
                </c:pt>
                <c:pt idx="5">
                  <c:v>49.33</c:v>
                </c:pt>
                <c:pt idx="6">
                  <c:v>59.019999999999996</c:v>
                </c:pt>
                <c:pt idx="7">
                  <c:v>68.7</c:v>
                </c:pt>
                <c:pt idx="8">
                  <c:v>79.27</c:v>
                </c:pt>
                <c:pt idx="9">
                  <c:v>88.96</c:v>
                </c:pt>
                <c:pt idx="10">
                  <c:v>98.649999999999991</c:v>
                </c:pt>
                <c:pt idx="11">
                  <c:v>109.22</c:v>
                </c:pt>
                <c:pt idx="12">
                  <c:v>118.91000000000001</c:v>
                </c:pt>
                <c:pt idx="13">
                  <c:v>128.60000000000002</c:v>
                </c:pt>
                <c:pt idx="14">
                  <c:v>139.17000000000002</c:v>
                </c:pt>
                <c:pt idx="15">
                  <c:v>148.86000000000001</c:v>
                </c:pt>
                <c:pt idx="16">
                  <c:v>158.55000000000001</c:v>
                </c:pt>
                <c:pt idx="17">
                  <c:v>169.12</c:v>
                </c:pt>
                <c:pt idx="18">
                  <c:v>178.81</c:v>
                </c:pt>
                <c:pt idx="19">
                  <c:v>184.09</c:v>
                </c:pt>
              </c:numCache>
            </c:numRef>
          </c:xVal>
          <c:yVal>
            <c:numRef>
              <c:f>Sheet15!$AA$1:$AA$20</c:f>
              <c:numCache>
                <c:formatCode>General</c:formatCode>
                <c:ptCount val="20"/>
                <c:pt idx="0">
                  <c:v>3.8356966638155202E-2</c:v>
                </c:pt>
                <c:pt idx="1">
                  <c:v>3.7705790081102197E-2</c:v>
                </c:pt>
                <c:pt idx="2">
                  <c:v>3.7087163968690502E-2</c:v>
                </c:pt>
                <c:pt idx="3">
                  <c:v>3.6399077544952398E-2</c:v>
                </c:pt>
                <c:pt idx="4">
                  <c:v>3.5755065828799198E-2</c:v>
                </c:pt>
                <c:pt idx="5">
                  <c:v>3.4966810566299002E-2</c:v>
                </c:pt>
                <c:pt idx="6">
                  <c:v>3.4167088620711099E-2</c:v>
                </c:pt>
                <c:pt idx="7">
                  <c:v>3.32325275825597E-2</c:v>
                </c:pt>
                <c:pt idx="8">
                  <c:v>3.22862551266518E-2</c:v>
                </c:pt>
                <c:pt idx="9">
                  <c:v>3.0682249233015199E-2</c:v>
                </c:pt>
                <c:pt idx="10">
                  <c:v>2.9034627753582599E-2</c:v>
                </c:pt>
                <c:pt idx="11">
                  <c:v>2.7174749942016099E-2</c:v>
                </c:pt>
                <c:pt idx="12">
                  <c:v>2.56810989944307E-2</c:v>
                </c:pt>
                <c:pt idx="13">
                  <c:v>2.3647143395242001E-2</c:v>
                </c:pt>
                <c:pt idx="14">
                  <c:v>2.1363743032770999E-2</c:v>
                </c:pt>
                <c:pt idx="15">
                  <c:v>1.89020253758032E-2</c:v>
                </c:pt>
                <c:pt idx="16">
                  <c:v>1.5753069812151299E-2</c:v>
                </c:pt>
                <c:pt idx="17">
                  <c:v>1.1713789613101201E-2</c:v>
                </c:pt>
                <c:pt idx="18">
                  <c:v>6.8321299541148099E-3</c:v>
                </c:pt>
                <c:pt idx="19">
                  <c:v>1.29924128959378E-3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C-4E2D-81D0-EB35D115BEA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Sheet15!$A$1:$A$20</c:f>
              <c:numCache>
                <c:formatCode>General</c:formatCode>
                <c:ptCount val="20"/>
                <c:pt idx="0">
                  <c:v>0</c:v>
                </c:pt>
                <c:pt idx="1">
                  <c:v>8.8100000000000023</c:v>
                </c:pt>
                <c:pt idx="2">
                  <c:v>19.38</c:v>
                </c:pt>
                <c:pt idx="3">
                  <c:v>29.070000000000004</c:v>
                </c:pt>
                <c:pt idx="4">
                  <c:v>38.760000000000005</c:v>
                </c:pt>
                <c:pt idx="5">
                  <c:v>49.33</c:v>
                </c:pt>
                <c:pt idx="6">
                  <c:v>59.019999999999996</c:v>
                </c:pt>
                <c:pt idx="7">
                  <c:v>68.7</c:v>
                </c:pt>
                <c:pt idx="8">
                  <c:v>79.27</c:v>
                </c:pt>
                <c:pt idx="9">
                  <c:v>88.96</c:v>
                </c:pt>
                <c:pt idx="10">
                  <c:v>98.649999999999991</c:v>
                </c:pt>
                <c:pt idx="11">
                  <c:v>109.22</c:v>
                </c:pt>
                <c:pt idx="12">
                  <c:v>118.91000000000001</c:v>
                </c:pt>
                <c:pt idx="13">
                  <c:v>128.60000000000002</c:v>
                </c:pt>
                <c:pt idx="14">
                  <c:v>139.17000000000002</c:v>
                </c:pt>
                <c:pt idx="15">
                  <c:v>148.86000000000001</c:v>
                </c:pt>
                <c:pt idx="16">
                  <c:v>158.55000000000001</c:v>
                </c:pt>
                <c:pt idx="17">
                  <c:v>169.12</c:v>
                </c:pt>
                <c:pt idx="18">
                  <c:v>178.81</c:v>
                </c:pt>
                <c:pt idx="19">
                  <c:v>184.09</c:v>
                </c:pt>
              </c:numCache>
            </c:numRef>
          </c:xVal>
          <c:yVal>
            <c:numRef>
              <c:f>Sheet15!$AB$1:$AB$20</c:f>
              <c:numCache>
                <c:formatCode>General</c:formatCode>
                <c:ptCount val="20"/>
                <c:pt idx="0">
                  <c:v>5.2127039588364898E-2</c:v>
                </c:pt>
                <c:pt idx="1">
                  <c:v>5.2383494982205001E-2</c:v>
                </c:pt>
                <c:pt idx="2">
                  <c:v>5.0938357593102494E-2</c:v>
                </c:pt>
                <c:pt idx="3">
                  <c:v>4.8447617918821899E-2</c:v>
                </c:pt>
                <c:pt idx="4">
                  <c:v>4.4905668407209998E-2</c:v>
                </c:pt>
                <c:pt idx="5">
                  <c:v>4.0222876422020999E-2</c:v>
                </c:pt>
                <c:pt idx="6">
                  <c:v>3.5390203545261296E-2</c:v>
                </c:pt>
                <c:pt idx="7">
                  <c:v>3.0302154762542603E-2</c:v>
                </c:pt>
                <c:pt idx="8">
                  <c:v>2.44287313667595E-2</c:v>
                </c:pt>
                <c:pt idx="9">
                  <c:v>1.9738551371131202E-2</c:v>
                </c:pt>
                <c:pt idx="10">
                  <c:v>1.5214653398328802E-2</c:v>
                </c:pt>
                <c:pt idx="11">
                  <c:v>1.0656687206507299E-2</c:v>
                </c:pt>
                <c:pt idx="12">
                  <c:v>7.7040415817228002E-3</c:v>
                </c:pt>
                <c:pt idx="13">
                  <c:v>5.8426495701194986E-3</c:v>
                </c:pt>
                <c:pt idx="14">
                  <c:v>4.5540159527207025E-3</c:v>
                </c:pt>
                <c:pt idx="15">
                  <c:v>3.6457776654493998E-3</c:v>
                </c:pt>
                <c:pt idx="16">
                  <c:v>3.3128569048241005E-3</c:v>
                </c:pt>
                <c:pt idx="17">
                  <c:v>3.76255203049E-3</c:v>
                </c:pt>
                <c:pt idx="18">
                  <c:v>8.2973141044286915E-3</c:v>
                </c:pt>
                <c:pt idx="19">
                  <c:v>1.4114448504624521E-2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1C-4E2D-81D0-EB35D115B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10000"/>
        <c:axId val="659903440"/>
      </c:scatterChart>
      <c:valAx>
        <c:axId val="6599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903440"/>
        <c:crosses val="autoZero"/>
        <c:crossBetween val="midCat"/>
      </c:valAx>
      <c:valAx>
        <c:axId val="6599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9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Sheet15!$P$1:$P$20</c:f>
              <c:numCache>
                <c:formatCode>General</c:formatCode>
                <c:ptCount val="20"/>
                <c:pt idx="0">
                  <c:v>9.04840062265201E-2</c:v>
                </c:pt>
                <c:pt idx="1">
                  <c:v>9.0089285063307198E-2</c:v>
                </c:pt>
                <c:pt idx="2">
                  <c:v>8.8025521561792996E-2</c:v>
                </c:pt>
                <c:pt idx="3">
                  <c:v>8.4846695463774296E-2</c:v>
                </c:pt>
                <c:pt idx="4">
                  <c:v>8.0660734236009196E-2</c:v>
                </c:pt>
                <c:pt idx="5">
                  <c:v>7.5189686988320001E-2</c:v>
                </c:pt>
                <c:pt idx="6">
                  <c:v>6.9557292165972395E-2</c:v>
                </c:pt>
                <c:pt idx="7">
                  <c:v>6.3534682345102303E-2</c:v>
                </c:pt>
                <c:pt idx="8">
                  <c:v>5.67149864934113E-2</c:v>
                </c:pt>
                <c:pt idx="9">
                  <c:v>5.0420800604146401E-2</c:v>
                </c:pt>
                <c:pt idx="10">
                  <c:v>4.4249281151911402E-2</c:v>
                </c:pt>
                <c:pt idx="11">
                  <c:v>3.7831437148523397E-2</c:v>
                </c:pt>
                <c:pt idx="12">
                  <c:v>3.23851405761535E-2</c:v>
                </c:pt>
                <c:pt idx="13">
                  <c:v>2.7489792965361502E-2</c:v>
                </c:pt>
                <c:pt idx="14">
                  <c:v>2.3917758985491699E-2</c:v>
                </c:pt>
                <c:pt idx="15">
                  <c:v>2.0547803041252598E-2</c:v>
                </c:pt>
                <c:pt idx="16">
                  <c:v>1.8065926716975399E-2</c:v>
                </c:pt>
                <c:pt idx="17">
                  <c:v>1.64763416435912E-2</c:v>
                </c:pt>
                <c:pt idx="18">
                  <c:v>1.51294440585435E-2</c:v>
                </c:pt>
                <c:pt idx="19">
                  <c:v>1.54136897942183E-2</c:v>
                </c:pt>
              </c:numCache>
            </c:numRef>
          </c:xVal>
          <c:yVal>
            <c:numRef>
              <c:f>Sheet15!$U$1:$U$20</c:f>
              <c:numCache>
                <c:formatCode>General</c:formatCode>
                <c:ptCount val="20"/>
                <c:pt idx="0">
                  <c:v>9.04840062265201E-2</c:v>
                </c:pt>
                <c:pt idx="1">
                  <c:v>9.0089285063307198E-2</c:v>
                </c:pt>
                <c:pt idx="2">
                  <c:v>8.8025521561792996E-2</c:v>
                </c:pt>
                <c:pt idx="3">
                  <c:v>8.4846695463774296E-2</c:v>
                </c:pt>
                <c:pt idx="4">
                  <c:v>8.0660734236009196E-2</c:v>
                </c:pt>
                <c:pt idx="5">
                  <c:v>7.5189686988320001E-2</c:v>
                </c:pt>
                <c:pt idx="6">
                  <c:v>6.9557292165972395E-2</c:v>
                </c:pt>
                <c:pt idx="7">
                  <c:v>6.3534682345102303E-2</c:v>
                </c:pt>
                <c:pt idx="8">
                  <c:v>5.67149864934113E-2</c:v>
                </c:pt>
                <c:pt idx="9">
                  <c:v>5.0420800604146401E-2</c:v>
                </c:pt>
                <c:pt idx="10">
                  <c:v>4.4249281151911402E-2</c:v>
                </c:pt>
                <c:pt idx="11">
                  <c:v>3.7831437148523397E-2</c:v>
                </c:pt>
                <c:pt idx="12">
                  <c:v>3.23851405761535E-2</c:v>
                </c:pt>
                <c:pt idx="13">
                  <c:v>2.7489792965361502E-2</c:v>
                </c:pt>
                <c:pt idx="14">
                  <c:v>2.2917758985491699E-2</c:v>
                </c:pt>
                <c:pt idx="15">
                  <c:v>1.9547803041252601E-2</c:v>
                </c:pt>
                <c:pt idx="16">
                  <c:v>1.7065926716975401E-2</c:v>
                </c:pt>
                <c:pt idx="17">
                  <c:v>1.5476341643591201E-2</c:v>
                </c:pt>
                <c:pt idx="18">
                  <c:v>1.51294440585435E-2</c:v>
                </c:pt>
                <c:pt idx="19">
                  <c:v>1.54136897942183E-2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8-405E-8A8F-3AFFE0D0B4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Sheet15!$P$1:$P$20</c:f>
              <c:numCache>
                <c:formatCode>General</c:formatCode>
                <c:ptCount val="20"/>
                <c:pt idx="0">
                  <c:v>9.04840062265201E-2</c:v>
                </c:pt>
                <c:pt idx="1">
                  <c:v>9.0089285063307198E-2</c:v>
                </c:pt>
                <c:pt idx="2">
                  <c:v>8.8025521561792996E-2</c:v>
                </c:pt>
                <c:pt idx="3">
                  <c:v>8.4846695463774296E-2</c:v>
                </c:pt>
                <c:pt idx="4">
                  <c:v>8.0660734236009196E-2</c:v>
                </c:pt>
                <c:pt idx="5">
                  <c:v>7.5189686988320001E-2</c:v>
                </c:pt>
                <c:pt idx="6">
                  <c:v>6.9557292165972395E-2</c:v>
                </c:pt>
                <c:pt idx="7">
                  <c:v>6.3534682345102303E-2</c:v>
                </c:pt>
                <c:pt idx="8">
                  <c:v>5.67149864934113E-2</c:v>
                </c:pt>
                <c:pt idx="9">
                  <c:v>5.0420800604146401E-2</c:v>
                </c:pt>
                <c:pt idx="10">
                  <c:v>4.4249281151911402E-2</c:v>
                </c:pt>
                <c:pt idx="11">
                  <c:v>3.7831437148523397E-2</c:v>
                </c:pt>
                <c:pt idx="12">
                  <c:v>3.23851405761535E-2</c:v>
                </c:pt>
                <c:pt idx="13">
                  <c:v>2.7489792965361502E-2</c:v>
                </c:pt>
                <c:pt idx="14">
                  <c:v>2.3917758985491699E-2</c:v>
                </c:pt>
                <c:pt idx="15">
                  <c:v>2.0547803041252598E-2</c:v>
                </c:pt>
                <c:pt idx="16">
                  <c:v>1.8065926716975399E-2</c:v>
                </c:pt>
                <c:pt idx="17">
                  <c:v>1.64763416435912E-2</c:v>
                </c:pt>
                <c:pt idx="18">
                  <c:v>1.51294440585435E-2</c:v>
                </c:pt>
                <c:pt idx="19">
                  <c:v>1.54136897942183E-2</c:v>
                </c:pt>
              </c:numCache>
            </c:numRef>
          </c:xVal>
          <c:yVal>
            <c:numRef>
              <c:f>Sheet15!$V$1:$V$20</c:f>
              <c:numCache>
                <c:formatCode>General</c:formatCode>
                <c:ptCount val="20"/>
                <c:pt idx="0">
                  <c:v>3.8356966638155202E-2</c:v>
                </c:pt>
                <c:pt idx="1">
                  <c:v>3.7705790081102197E-2</c:v>
                </c:pt>
                <c:pt idx="2">
                  <c:v>3.7087163968690502E-2</c:v>
                </c:pt>
                <c:pt idx="3">
                  <c:v>3.6399077544952398E-2</c:v>
                </c:pt>
                <c:pt idx="4">
                  <c:v>3.5755065828799198E-2</c:v>
                </c:pt>
                <c:pt idx="5">
                  <c:v>3.4966810566299002E-2</c:v>
                </c:pt>
                <c:pt idx="6">
                  <c:v>3.4167088620711099E-2</c:v>
                </c:pt>
                <c:pt idx="7">
                  <c:v>3.32325275825597E-2</c:v>
                </c:pt>
                <c:pt idx="8">
                  <c:v>3.22862551266518E-2</c:v>
                </c:pt>
                <c:pt idx="9">
                  <c:v>3.0682249233015199E-2</c:v>
                </c:pt>
                <c:pt idx="10">
                  <c:v>2.9034627753582599E-2</c:v>
                </c:pt>
                <c:pt idx="11">
                  <c:v>2.7174749942016099E-2</c:v>
                </c:pt>
                <c:pt idx="12">
                  <c:v>2.56810989944307E-2</c:v>
                </c:pt>
                <c:pt idx="13">
                  <c:v>2.3647143395242001E-2</c:v>
                </c:pt>
                <c:pt idx="14">
                  <c:v>2.1363743032770999E-2</c:v>
                </c:pt>
                <c:pt idx="15">
                  <c:v>1.89020253758032E-2</c:v>
                </c:pt>
                <c:pt idx="16">
                  <c:v>1.5753069812151299E-2</c:v>
                </c:pt>
                <c:pt idx="17">
                  <c:v>1.1713789613101201E-2</c:v>
                </c:pt>
                <c:pt idx="18">
                  <c:v>6.8321299541148099E-3</c:v>
                </c:pt>
                <c:pt idx="19">
                  <c:v>1.29924128959378E-3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08-405E-8A8F-3AFFE0D0B4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Sheet15!$P$1:$P$20</c:f>
              <c:numCache>
                <c:formatCode>General</c:formatCode>
                <c:ptCount val="20"/>
                <c:pt idx="0">
                  <c:v>9.04840062265201E-2</c:v>
                </c:pt>
                <c:pt idx="1">
                  <c:v>9.0089285063307198E-2</c:v>
                </c:pt>
                <c:pt idx="2">
                  <c:v>8.8025521561792996E-2</c:v>
                </c:pt>
                <c:pt idx="3">
                  <c:v>8.4846695463774296E-2</c:v>
                </c:pt>
                <c:pt idx="4">
                  <c:v>8.0660734236009196E-2</c:v>
                </c:pt>
                <c:pt idx="5">
                  <c:v>7.5189686988320001E-2</c:v>
                </c:pt>
                <c:pt idx="6">
                  <c:v>6.9557292165972395E-2</c:v>
                </c:pt>
                <c:pt idx="7">
                  <c:v>6.3534682345102303E-2</c:v>
                </c:pt>
                <c:pt idx="8">
                  <c:v>5.67149864934113E-2</c:v>
                </c:pt>
                <c:pt idx="9">
                  <c:v>5.0420800604146401E-2</c:v>
                </c:pt>
                <c:pt idx="10">
                  <c:v>4.4249281151911402E-2</c:v>
                </c:pt>
                <c:pt idx="11">
                  <c:v>3.7831437148523397E-2</c:v>
                </c:pt>
                <c:pt idx="12">
                  <c:v>3.23851405761535E-2</c:v>
                </c:pt>
                <c:pt idx="13">
                  <c:v>2.7489792965361502E-2</c:v>
                </c:pt>
                <c:pt idx="14">
                  <c:v>2.3917758985491699E-2</c:v>
                </c:pt>
                <c:pt idx="15">
                  <c:v>2.0547803041252598E-2</c:v>
                </c:pt>
                <c:pt idx="16">
                  <c:v>1.8065926716975399E-2</c:v>
                </c:pt>
                <c:pt idx="17">
                  <c:v>1.64763416435912E-2</c:v>
                </c:pt>
                <c:pt idx="18">
                  <c:v>1.51294440585435E-2</c:v>
                </c:pt>
                <c:pt idx="19">
                  <c:v>1.54136897942183E-2</c:v>
                </c:pt>
              </c:numCache>
            </c:numRef>
          </c:xVal>
          <c:yVal>
            <c:numRef>
              <c:f>Sheet15!$W$1:$W$20</c:f>
              <c:numCache>
                <c:formatCode>General</c:formatCode>
                <c:ptCount val="20"/>
                <c:pt idx="0">
                  <c:v>5.2028303580249097E-2</c:v>
                </c:pt>
                <c:pt idx="1">
                  <c:v>5.2287821050743498E-2</c:v>
                </c:pt>
                <c:pt idx="2">
                  <c:v>5.0843541254091601E-2</c:v>
                </c:pt>
                <c:pt idx="3">
                  <c:v>4.8362616414351398E-2</c:v>
                </c:pt>
                <c:pt idx="4">
                  <c:v>4.4815103941526699E-2</c:v>
                </c:pt>
                <c:pt idx="5">
                  <c:v>4.0136254914365198E-2</c:v>
                </c:pt>
                <c:pt idx="6">
                  <c:v>3.5293370045014399E-2</c:v>
                </c:pt>
                <c:pt idx="7">
                  <c:v>3.0210741455096099E-2</c:v>
                </c:pt>
                <c:pt idx="8">
                  <c:v>2.4336400704322799E-2</c:v>
                </c:pt>
                <c:pt idx="9">
                  <c:v>1.9643943915375401E-2</c:v>
                </c:pt>
                <c:pt idx="10">
                  <c:v>1.51199793696081E-2</c:v>
                </c:pt>
                <c:pt idx="11">
                  <c:v>1.05587541081529E-2</c:v>
                </c:pt>
                <c:pt idx="12">
                  <c:v>7.60847353730538E-3</c:v>
                </c:pt>
                <c:pt idx="13">
                  <c:v>5.7446116696524196E-3</c:v>
                </c:pt>
                <c:pt idx="14">
                  <c:v>3.4560931712877001E-3</c:v>
                </c:pt>
                <c:pt idx="15">
                  <c:v>2.5491050997801801E-3</c:v>
                </c:pt>
                <c:pt idx="16">
                  <c:v>3.2145152444820499E-3</c:v>
                </c:pt>
                <c:pt idx="17">
                  <c:v>4.6644523193006696E-3</c:v>
                </c:pt>
                <c:pt idx="18">
                  <c:v>5.2953054204902296E-3</c:v>
                </c:pt>
                <c:pt idx="19">
                  <c:v>5.3947914279764099E-3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08-405E-8A8F-3AFFE0D0B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02248"/>
        <c:axId val="606205528"/>
      </c:scatterChart>
      <c:valAx>
        <c:axId val="60620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205528"/>
        <c:crosses val="autoZero"/>
        <c:crossBetween val="midCat"/>
      </c:valAx>
      <c:valAx>
        <c:axId val="60620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20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Sheet15!$B$1:$B$20</c:f>
              <c:numCache>
                <c:formatCode>General</c:formatCode>
                <c:ptCount val="20"/>
                <c:pt idx="0">
                  <c:v>4.19180341086851</c:v>
                </c:pt>
                <c:pt idx="1">
                  <c:v>3.7843719415754098</c:v>
                </c:pt>
                <c:pt idx="2">
                  <c:v>3.3795650235596799</c:v>
                </c:pt>
                <c:pt idx="3">
                  <c:v>3.0048424491840602</c:v>
                </c:pt>
                <c:pt idx="4">
                  <c:v>2.6585576343405899</c:v>
                </c:pt>
                <c:pt idx="5">
                  <c:v>2.3002167566270399</c:v>
                </c:pt>
                <c:pt idx="6">
                  <c:v>1.9744855729586299</c:v>
                </c:pt>
                <c:pt idx="7">
                  <c:v>1.6681057392399601</c:v>
                </c:pt>
                <c:pt idx="8">
                  <c:v>1.37208126720835</c:v>
                </c:pt>
                <c:pt idx="9">
                  <c:v>1.1278047637914701</c:v>
                </c:pt>
                <c:pt idx="10">
                  <c:v>0.92184026552846099</c:v>
                </c:pt>
                <c:pt idx="11">
                  <c:v>0.742320525550904</c:v>
                </c:pt>
                <c:pt idx="12">
                  <c:v>0.61475962417018004</c:v>
                </c:pt>
                <c:pt idx="13">
                  <c:v>0.48563543486910299</c:v>
                </c:pt>
                <c:pt idx="14">
                  <c:v>0.35315666549889402</c:v>
                </c:pt>
                <c:pt idx="15">
                  <c:v>0.25116786336267799</c:v>
                </c:pt>
                <c:pt idx="16">
                  <c:v>0.15971882811910301</c:v>
                </c:pt>
                <c:pt idx="17">
                  <c:v>8.1390723708283305E-2</c:v>
                </c:pt>
                <c:pt idx="18">
                  <c:v>2.7285523877776101E-2</c:v>
                </c:pt>
                <c:pt idx="19">
                  <c:v>2.47971563014619E-3</c:v>
                </c:pt>
              </c:numCache>
            </c:numRef>
          </c:xVal>
          <c:yVal>
            <c:numRef>
              <c:f>Sheet15!$U$1:$U$20</c:f>
              <c:numCache>
                <c:formatCode>General</c:formatCode>
                <c:ptCount val="20"/>
                <c:pt idx="0">
                  <c:v>9.04840062265201E-2</c:v>
                </c:pt>
                <c:pt idx="1">
                  <c:v>9.0089285063307198E-2</c:v>
                </c:pt>
                <c:pt idx="2">
                  <c:v>8.8025521561792996E-2</c:v>
                </c:pt>
                <c:pt idx="3">
                  <c:v>8.4846695463774296E-2</c:v>
                </c:pt>
                <c:pt idx="4">
                  <c:v>8.0660734236009196E-2</c:v>
                </c:pt>
                <c:pt idx="5">
                  <c:v>7.5189686988320001E-2</c:v>
                </c:pt>
                <c:pt idx="6">
                  <c:v>6.9557292165972395E-2</c:v>
                </c:pt>
                <c:pt idx="7">
                  <c:v>6.3534682345102303E-2</c:v>
                </c:pt>
                <c:pt idx="8">
                  <c:v>5.67149864934113E-2</c:v>
                </c:pt>
                <c:pt idx="9">
                  <c:v>5.0420800604146401E-2</c:v>
                </c:pt>
                <c:pt idx="10">
                  <c:v>4.4249281151911402E-2</c:v>
                </c:pt>
                <c:pt idx="11">
                  <c:v>3.7831437148523397E-2</c:v>
                </c:pt>
                <c:pt idx="12">
                  <c:v>3.23851405761535E-2</c:v>
                </c:pt>
                <c:pt idx="13">
                  <c:v>2.7489792965361502E-2</c:v>
                </c:pt>
                <c:pt idx="14">
                  <c:v>2.2917758985491699E-2</c:v>
                </c:pt>
                <c:pt idx="15">
                  <c:v>1.9547803041252601E-2</c:v>
                </c:pt>
                <c:pt idx="16">
                  <c:v>1.7065926716975401E-2</c:v>
                </c:pt>
                <c:pt idx="17">
                  <c:v>1.5476341643591201E-2</c:v>
                </c:pt>
                <c:pt idx="18">
                  <c:v>1.51294440585435E-2</c:v>
                </c:pt>
                <c:pt idx="19">
                  <c:v>1.54136897942183E-2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3-4B53-9B27-74FEBCE1B8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Sheet15!$B$1:$B$20</c:f>
              <c:numCache>
                <c:formatCode>General</c:formatCode>
                <c:ptCount val="20"/>
                <c:pt idx="0">
                  <c:v>4.19180341086851</c:v>
                </c:pt>
                <c:pt idx="1">
                  <c:v>3.7843719415754098</c:v>
                </c:pt>
                <c:pt idx="2">
                  <c:v>3.3795650235596799</c:v>
                </c:pt>
                <c:pt idx="3">
                  <c:v>3.0048424491840602</c:v>
                </c:pt>
                <c:pt idx="4">
                  <c:v>2.6585576343405899</c:v>
                </c:pt>
                <c:pt idx="5">
                  <c:v>2.3002167566270399</c:v>
                </c:pt>
                <c:pt idx="6">
                  <c:v>1.9744855729586299</c:v>
                </c:pt>
                <c:pt idx="7">
                  <c:v>1.6681057392399601</c:v>
                </c:pt>
                <c:pt idx="8">
                  <c:v>1.37208126720835</c:v>
                </c:pt>
                <c:pt idx="9">
                  <c:v>1.1278047637914701</c:v>
                </c:pt>
                <c:pt idx="10">
                  <c:v>0.92184026552846099</c:v>
                </c:pt>
                <c:pt idx="11">
                  <c:v>0.742320525550904</c:v>
                </c:pt>
                <c:pt idx="12">
                  <c:v>0.61475962417018004</c:v>
                </c:pt>
                <c:pt idx="13">
                  <c:v>0.48563543486910299</c:v>
                </c:pt>
                <c:pt idx="14">
                  <c:v>0.35315666549889402</c:v>
                </c:pt>
                <c:pt idx="15">
                  <c:v>0.25116786336267799</c:v>
                </c:pt>
                <c:pt idx="16">
                  <c:v>0.15971882811910301</c:v>
                </c:pt>
                <c:pt idx="17">
                  <c:v>8.1390723708283305E-2</c:v>
                </c:pt>
                <c:pt idx="18">
                  <c:v>2.7285523877776101E-2</c:v>
                </c:pt>
                <c:pt idx="19">
                  <c:v>2.47971563014619E-3</c:v>
                </c:pt>
              </c:numCache>
            </c:numRef>
          </c:xVal>
          <c:yVal>
            <c:numRef>
              <c:f>Sheet15!$V$1:$V$20</c:f>
              <c:numCache>
                <c:formatCode>General</c:formatCode>
                <c:ptCount val="20"/>
                <c:pt idx="0">
                  <c:v>3.8356966638155202E-2</c:v>
                </c:pt>
                <c:pt idx="1">
                  <c:v>3.7705790081102197E-2</c:v>
                </c:pt>
                <c:pt idx="2">
                  <c:v>3.7087163968690502E-2</c:v>
                </c:pt>
                <c:pt idx="3">
                  <c:v>3.6399077544952398E-2</c:v>
                </c:pt>
                <c:pt idx="4">
                  <c:v>3.5755065828799198E-2</c:v>
                </c:pt>
                <c:pt idx="5">
                  <c:v>3.4966810566299002E-2</c:v>
                </c:pt>
                <c:pt idx="6">
                  <c:v>3.4167088620711099E-2</c:v>
                </c:pt>
                <c:pt idx="7">
                  <c:v>3.32325275825597E-2</c:v>
                </c:pt>
                <c:pt idx="8">
                  <c:v>3.22862551266518E-2</c:v>
                </c:pt>
                <c:pt idx="9">
                  <c:v>3.0682249233015199E-2</c:v>
                </c:pt>
                <c:pt idx="10">
                  <c:v>2.9034627753582599E-2</c:v>
                </c:pt>
                <c:pt idx="11">
                  <c:v>2.7174749942016099E-2</c:v>
                </c:pt>
                <c:pt idx="12">
                  <c:v>2.56810989944307E-2</c:v>
                </c:pt>
                <c:pt idx="13">
                  <c:v>2.3647143395242001E-2</c:v>
                </c:pt>
                <c:pt idx="14">
                  <c:v>2.1363743032770999E-2</c:v>
                </c:pt>
                <c:pt idx="15">
                  <c:v>1.89020253758032E-2</c:v>
                </c:pt>
                <c:pt idx="16">
                  <c:v>1.5753069812151299E-2</c:v>
                </c:pt>
                <c:pt idx="17">
                  <c:v>1.1713789613101201E-2</c:v>
                </c:pt>
                <c:pt idx="18">
                  <c:v>6.8321299541148099E-3</c:v>
                </c:pt>
                <c:pt idx="19">
                  <c:v>1.29924128959378E-3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F3-4B53-9B27-74FEBCE1B8E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Sheet15!$B$1:$B$20</c:f>
              <c:numCache>
                <c:formatCode>General</c:formatCode>
                <c:ptCount val="20"/>
                <c:pt idx="0">
                  <c:v>4.19180341086851</c:v>
                </c:pt>
                <c:pt idx="1">
                  <c:v>3.7843719415754098</c:v>
                </c:pt>
                <c:pt idx="2">
                  <c:v>3.3795650235596799</c:v>
                </c:pt>
                <c:pt idx="3">
                  <c:v>3.0048424491840602</c:v>
                </c:pt>
                <c:pt idx="4">
                  <c:v>2.6585576343405899</c:v>
                </c:pt>
                <c:pt idx="5">
                  <c:v>2.3002167566270399</c:v>
                </c:pt>
                <c:pt idx="6">
                  <c:v>1.9744855729586299</c:v>
                </c:pt>
                <c:pt idx="7">
                  <c:v>1.6681057392399601</c:v>
                </c:pt>
                <c:pt idx="8">
                  <c:v>1.37208126720835</c:v>
                </c:pt>
                <c:pt idx="9">
                  <c:v>1.1278047637914701</c:v>
                </c:pt>
                <c:pt idx="10">
                  <c:v>0.92184026552846099</c:v>
                </c:pt>
                <c:pt idx="11">
                  <c:v>0.742320525550904</c:v>
                </c:pt>
                <c:pt idx="12">
                  <c:v>0.61475962417018004</c:v>
                </c:pt>
                <c:pt idx="13">
                  <c:v>0.48563543486910299</c:v>
                </c:pt>
                <c:pt idx="14">
                  <c:v>0.35315666549889402</c:v>
                </c:pt>
                <c:pt idx="15">
                  <c:v>0.25116786336267799</c:v>
                </c:pt>
                <c:pt idx="16">
                  <c:v>0.15971882811910301</c:v>
                </c:pt>
                <c:pt idx="17">
                  <c:v>8.1390723708283305E-2</c:v>
                </c:pt>
                <c:pt idx="18">
                  <c:v>2.7285523877776101E-2</c:v>
                </c:pt>
                <c:pt idx="19">
                  <c:v>2.47971563014619E-3</c:v>
                </c:pt>
              </c:numCache>
            </c:numRef>
          </c:xVal>
          <c:yVal>
            <c:numRef>
              <c:f>Sheet15!$W$1:$W$20</c:f>
              <c:numCache>
                <c:formatCode>General</c:formatCode>
                <c:ptCount val="20"/>
                <c:pt idx="0">
                  <c:v>5.2028303580249097E-2</c:v>
                </c:pt>
                <c:pt idx="1">
                  <c:v>5.2287821050743498E-2</c:v>
                </c:pt>
                <c:pt idx="2">
                  <c:v>5.0843541254091601E-2</c:v>
                </c:pt>
                <c:pt idx="3">
                  <c:v>4.8362616414351398E-2</c:v>
                </c:pt>
                <c:pt idx="4">
                  <c:v>4.4815103941526699E-2</c:v>
                </c:pt>
                <c:pt idx="5">
                  <c:v>4.0136254914365198E-2</c:v>
                </c:pt>
                <c:pt idx="6">
                  <c:v>3.5293370045014399E-2</c:v>
                </c:pt>
                <c:pt idx="7">
                  <c:v>3.0210741455096099E-2</c:v>
                </c:pt>
                <c:pt idx="8">
                  <c:v>2.4336400704322799E-2</c:v>
                </c:pt>
                <c:pt idx="9">
                  <c:v>1.9643943915375401E-2</c:v>
                </c:pt>
                <c:pt idx="10">
                  <c:v>1.51199793696081E-2</c:v>
                </c:pt>
                <c:pt idx="11">
                  <c:v>1.05587541081529E-2</c:v>
                </c:pt>
                <c:pt idx="12">
                  <c:v>7.60847353730538E-3</c:v>
                </c:pt>
                <c:pt idx="13">
                  <c:v>5.7446116696524196E-3</c:v>
                </c:pt>
                <c:pt idx="14">
                  <c:v>3.4560931712877001E-3</c:v>
                </c:pt>
                <c:pt idx="15">
                  <c:v>2.5491050997801801E-3</c:v>
                </c:pt>
                <c:pt idx="16">
                  <c:v>3.2145152444820499E-3</c:v>
                </c:pt>
                <c:pt idx="17">
                  <c:v>4.6644523193006696E-3</c:v>
                </c:pt>
                <c:pt idx="18">
                  <c:v>5.2953054204902296E-3</c:v>
                </c:pt>
                <c:pt idx="19">
                  <c:v>5.3947914279764099E-3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F3-4B53-9B27-74FEBCE1B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98312"/>
        <c:axId val="606195360"/>
      </c:scatterChart>
      <c:valAx>
        <c:axId val="60619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195360"/>
        <c:crosses val="autoZero"/>
        <c:crossBetween val="midCat"/>
      </c:valAx>
      <c:valAx>
        <c:axId val="6061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19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Sheet15!$B$1:$B$20</c:f>
              <c:numCache>
                <c:formatCode>General</c:formatCode>
                <c:ptCount val="20"/>
                <c:pt idx="0">
                  <c:v>4.19180341086851</c:v>
                </c:pt>
                <c:pt idx="1">
                  <c:v>3.7843719415754098</c:v>
                </c:pt>
                <c:pt idx="2">
                  <c:v>3.3795650235596799</c:v>
                </c:pt>
                <c:pt idx="3">
                  <c:v>3.0048424491840602</c:v>
                </c:pt>
                <c:pt idx="4">
                  <c:v>2.6585576343405899</c:v>
                </c:pt>
                <c:pt idx="5">
                  <c:v>2.3002167566270399</c:v>
                </c:pt>
                <c:pt idx="6">
                  <c:v>1.9744855729586299</c:v>
                </c:pt>
                <c:pt idx="7">
                  <c:v>1.6681057392399601</c:v>
                </c:pt>
                <c:pt idx="8">
                  <c:v>1.37208126720835</c:v>
                </c:pt>
                <c:pt idx="9">
                  <c:v>1.1278047637914701</c:v>
                </c:pt>
                <c:pt idx="10">
                  <c:v>0.92184026552846099</c:v>
                </c:pt>
                <c:pt idx="11">
                  <c:v>0.742320525550904</c:v>
                </c:pt>
                <c:pt idx="12">
                  <c:v>0.61475962417018004</c:v>
                </c:pt>
                <c:pt idx="13">
                  <c:v>0.48563543486910299</c:v>
                </c:pt>
                <c:pt idx="14">
                  <c:v>0.35315666549889402</c:v>
                </c:pt>
                <c:pt idx="15">
                  <c:v>0.25116786336267799</c:v>
                </c:pt>
                <c:pt idx="16">
                  <c:v>0.15971882811910301</c:v>
                </c:pt>
                <c:pt idx="17">
                  <c:v>8.1390723708283305E-2</c:v>
                </c:pt>
                <c:pt idx="18">
                  <c:v>2.7285523877776101E-2</c:v>
                </c:pt>
                <c:pt idx="19">
                  <c:v>2.47971563014619E-3</c:v>
                </c:pt>
              </c:numCache>
            </c:numRef>
          </c:xVal>
          <c:yVal>
            <c:numRef>
              <c:f>Sheet15!$G$1:$G$20</c:f>
              <c:numCache>
                <c:formatCode>General</c:formatCode>
                <c:ptCount val="20"/>
                <c:pt idx="0">
                  <c:v>5.40202092322579E-2</c:v>
                </c:pt>
                <c:pt idx="1">
                  <c:v>5.3409244414584903E-2</c:v>
                </c:pt>
                <c:pt idx="2">
                  <c:v>5.1972093476765499E-2</c:v>
                </c:pt>
                <c:pt idx="3">
                  <c:v>4.9839981467402303E-2</c:v>
                </c:pt>
                <c:pt idx="4">
                  <c:v>4.6611065506025402E-2</c:v>
                </c:pt>
                <c:pt idx="5">
                  <c:v>4.2015938866545498E-2</c:v>
                </c:pt>
                <c:pt idx="6">
                  <c:v>3.69815514474508E-2</c:v>
                </c:pt>
                <c:pt idx="7">
                  <c:v>3.1525896723948399E-2</c:v>
                </c:pt>
                <c:pt idx="8">
                  <c:v>2.52261311079096E-2</c:v>
                </c:pt>
                <c:pt idx="9">
                  <c:v>2.0302319182864001E-2</c:v>
                </c:pt>
                <c:pt idx="10">
                  <c:v>1.5894672314453601E-2</c:v>
                </c:pt>
                <c:pt idx="11">
                  <c:v>1.19974634808672E-2</c:v>
                </c:pt>
                <c:pt idx="12">
                  <c:v>1.1275202980503701E-2</c:v>
                </c:pt>
                <c:pt idx="13">
                  <c:v>1.0963484227601201E-2</c:v>
                </c:pt>
                <c:pt idx="14">
                  <c:v>1.05844017072522E-2</c:v>
                </c:pt>
                <c:pt idx="15">
                  <c:v>1.11063369171367E-2</c:v>
                </c:pt>
                <c:pt idx="16">
                  <c:v>8.3586355776450998E-3</c:v>
                </c:pt>
                <c:pt idx="17">
                  <c:v>8.0283664878040492E-3</c:v>
                </c:pt>
                <c:pt idx="18">
                  <c:v>4.9489760474399304E-3</c:v>
                </c:pt>
                <c:pt idx="19">
                  <c:v>4.6064794797653899E-3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0-434B-9FAE-86A56F41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69256"/>
        <c:axId val="633465320"/>
      </c:scatterChart>
      <c:valAx>
        <c:axId val="63346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465320"/>
        <c:crosses val="autoZero"/>
        <c:crossBetween val="midCat"/>
      </c:valAx>
      <c:valAx>
        <c:axId val="63346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46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13.21</c:v>
                </c:pt>
                <c:pt idx="2">
                  <c:v>33.470000000000006</c:v>
                </c:pt>
                <c:pt idx="3">
                  <c:v>53.730000000000004</c:v>
                </c:pt>
                <c:pt idx="4">
                  <c:v>73.100000000000009</c:v>
                </c:pt>
                <c:pt idx="5">
                  <c:v>93.36</c:v>
                </c:pt>
                <c:pt idx="6">
                  <c:v>143.57</c:v>
                </c:pt>
                <c:pt idx="7">
                  <c:v>193.78</c:v>
                </c:pt>
                <c:pt idx="8">
                  <c:v>243.1</c:v>
                </c:pt>
                <c:pt idx="9">
                  <c:v>293.31</c:v>
                </c:pt>
                <c:pt idx="10">
                  <c:v>343.51</c:v>
                </c:pt>
                <c:pt idx="11">
                  <c:v>393.71999999999997</c:v>
                </c:pt>
                <c:pt idx="12">
                  <c:v>443.05</c:v>
                </c:pt>
                <c:pt idx="13">
                  <c:v>493.25</c:v>
                </c:pt>
                <c:pt idx="14">
                  <c:v>533.7700000000001</c:v>
                </c:pt>
                <c:pt idx="15">
                  <c:v>573.41000000000008</c:v>
                </c:pt>
                <c:pt idx="16">
                  <c:v>593.67000000000007</c:v>
                </c:pt>
                <c:pt idx="17">
                  <c:v>613.04000000000008</c:v>
                </c:pt>
                <c:pt idx="18">
                  <c:v>620.09</c:v>
                </c:pt>
              </c:numCache>
            </c:numRef>
          </c:xVal>
          <c:yVal>
            <c:numRef>
              <c:f>Sheet1!$C$1:$C$19</c:f>
              <c:numCache>
                <c:formatCode>General</c:formatCode>
                <c:ptCount val="19"/>
                <c:pt idx="0">
                  <c:v>0.57600000000000007</c:v>
                </c:pt>
                <c:pt idx="1">
                  <c:v>0.57600000000000007</c:v>
                </c:pt>
                <c:pt idx="2">
                  <c:v>0.57600000000000007</c:v>
                </c:pt>
                <c:pt idx="3">
                  <c:v>0.57600000000000007</c:v>
                </c:pt>
                <c:pt idx="4">
                  <c:v>0.57600000000000007</c:v>
                </c:pt>
                <c:pt idx="5">
                  <c:v>0.57600000000000007</c:v>
                </c:pt>
                <c:pt idx="6">
                  <c:v>0.57600000000000007</c:v>
                </c:pt>
                <c:pt idx="7">
                  <c:v>0.57600000000000007</c:v>
                </c:pt>
                <c:pt idx="8">
                  <c:v>0.57600000000000007</c:v>
                </c:pt>
                <c:pt idx="9">
                  <c:v>0.57600000000000007</c:v>
                </c:pt>
                <c:pt idx="10">
                  <c:v>0.57600000000000007</c:v>
                </c:pt>
                <c:pt idx="11">
                  <c:v>0.57600000000000007</c:v>
                </c:pt>
                <c:pt idx="12">
                  <c:v>0.52200000000000002</c:v>
                </c:pt>
                <c:pt idx="13">
                  <c:v>0.441</c:v>
                </c:pt>
                <c:pt idx="14">
                  <c:v>0.375</c:v>
                </c:pt>
                <c:pt idx="15">
                  <c:v>0.29399999999999998</c:v>
                </c:pt>
                <c:pt idx="16">
                  <c:v>0.246</c:v>
                </c:pt>
                <c:pt idx="17">
                  <c:v>0.159</c:v>
                </c:pt>
                <c:pt idx="18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2-4214-B180-F19040FB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25160"/>
        <c:axId val="576331064"/>
      </c:scatterChart>
      <c:valAx>
        <c:axId val="57632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331064"/>
        <c:crosses val="autoZero"/>
        <c:crossBetween val="midCat"/>
      </c:valAx>
      <c:valAx>
        <c:axId val="5763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32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Sheet15!$B$1:$B$20</c:f>
              <c:numCache>
                <c:formatCode>General</c:formatCode>
                <c:ptCount val="20"/>
                <c:pt idx="0">
                  <c:v>4.19180341086851</c:v>
                </c:pt>
                <c:pt idx="1">
                  <c:v>3.7843719415754098</c:v>
                </c:pt>
                <c:pt idx="2">
                  <c:v>3.3795650235596799</c:v>
                </c:pt>
                <c:pt idx="3">
                  <c:v>3.0048424491840602</c:v>
                </c:pt>
                <c:pt idx="4">
                  <c:v>2.6585576343405899</c:v>
                </c:pt>
                <c:pt idx="5">
                  <c:v>2.3002167566270399</c:v>
                </c:pt>
                <c:pt idx="6">
                  <c:v>1.9744855729586299</c:v>
                </c:pt>
                <c:pt idx="7">
                  <c:v>1.6681057392399601</c:v>
                </c:pt>
                <c:pt idx="8">
                  <c:v>1.37208126720835</c:v>
                </c:pt>
                <c:pt idx="9">
                  <c:v>1.1278047637914701</c:v>
                </c:pt>
                <c:pt idx="10">
                  <c:v>0.92184026552846099</c:v>
                </c:pt>
                <c:pt idx="11">
                  <c:v>0.742320525550904</c:v>
                </c:pt>
                <c:pt idx="12">
                  <c:v>0.61475962417018004</c:v>
                </c:pt>
                <c:pt idx="13">
                  <c:v>0.48563543486910299</c:v>
                </c:pt>
                <c:pt idx="14">
                  <c:v>0.35315666549889402</c:v>
                </c:pt>
                <c:pt idx="15">
                  <c:v>0.25116786336267799</c:v>
                </c:pt>
                <c:pt idx="16">
                  <c:v>0.15971882811910301</c:v>
                </c:pt>
                <c:pt idx="17">
                  <c:v>8.1390723708283305E-2</c:v>
                </c:pt>
                <c:pt idx="18">
                  <c:v>2.7285523877776101E-2</c:v>
                </c:pt>
                <c:pt idx="19">
                  <c:v>2.47971563014619E-3</c:v>
                </c:pt>
              </c:numCache>
            </c:numRef>
          </c:xVal>
          <c:yVal>
            <c:numRef>
              <c:f>Sheet15!$E$1:$E$20</c:f>
              <c:numCache>
                <c:formatCode>General</c:formatCode>
                <c:ptCount val="20"/>
                <c:pt idx="0">
                  <c:v>9.04840062265201E-2</c:v>
                </c:pt>
                <c:pt idx="1">
                  <c:v>9.0089285063307198E-2</c:v>
                </c:pt>
                <c:pt idx="2">
                  <c:v>8.8025521561792996E-2</c:v>
                </c:pt>
                <c:pt idx="3">
                  <c:v>8.4846695463774296E-2</c:v>
                </c:pt>
                <c:pt idx="4">
                  <c:v>8.0660734236009196E-2</c:v>
                </c:pt>
                <c:pt idx="5">
                  <c:v>7.5189686988320001E-2</c:v>
                </c:pt>
                <c:pt idx="6">
                  <c:v>6.9557292165972395E-2</c:v>
                </c:pt>
                <c:pt idx="7">
                  <c:v>6.3534682345102303E-2</c:v>
                </c:pt>
                <c:pt idx="8">
                  <c:v>5.67149864934113E-2</c:v>
                </c:pt>
                <c:pt idx="9">
                  <c:v>5.0420800604146401E-2</c:v>
                </c:pt>
                <c:pt idx="10">
                  <c:v>4.4249281151911402E-2</c:v>
                </c:pt>
                <c:pt idx="11">
                  <c:v>3.7831437148523397E-2</c:v>
                </c:pt>
                <c:pt idx="12">
                  <c:v>3.3385140576153501E-2</c:v>
                </c:pt>
                <c:pt idx="13">
                  <c:v>2.94897929653615E-2</c:v>
                </c:pt>
                <c:pt idx="14">
                  <c:v>2.49177589854917E-2</c:v>
                </c:pt>
                <c:pt idx="15">
                  <c:v>2.1547803041252599E-2</c:v>
                </c:pt>
                <c:pt idx="16">
                  <c:v>1.90659267169754E-2</c:v>
                </c:pt>
                <c:pt idx="17">
                  <c:v>1.64763416435912E-2</c:v>
                </c:pt>
                <c:pt idx="18">
                  <c:v>1.51294440585435E-2</c:v>
                </c:pt>
                <c:pt idx="19">
                  <c:v>1.54136897942183E-2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D-4A0C-AA18-04DCC89D60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Sheet15!$B$1:$B$20</c:f>
              <c:numCache>
                <c:formatCode>General</c:formatCode>
                <c:ptCount val="20"/>
                <c:pt idx="0">
                  <c:v>4.19180341086851</c:v>
                </c:pt>
                <c:pt idx="1">
                  <c:v>3.7843719415754098</c:v>
                </c:pt>
                <c:pt idx="2">
                  <c:v>3.3795650235596799</c:v>
                </c:pt>
                <c:pt idx="3">
                  <c:v>3.0048424491840602</c:v>
                </c:pt>
                <c:pt idx="4">
                  <c:v>2.6585576343405899</c:v>
                </c:pt>
                <c:pt idx="5">
                  <c:v>2.3002167566270399</c:v>
                </c:pt>
                <c:pt idx="6">
                  <c:v>1.9744855729586299</c:v>
                </c:pt>
                <c:pt idx="7">
                  <c:v>1.6681057392399601</c:v>
                </c:pt>
                <c:pt idx="8">
                  <c:v>1.37208126720835</c:v>
                </c:pt>
                <c:pt idx="9">
                  <c:v>1.1278047637914701</c:v>
                </c:pt>
                <c:pt idx="10">
                  <c:v>0.92184026552846099</c:v>
                </c:pt>
                <c:pt idx="11">
                  <c:v>0.742320525550904</c:v>
                </c:pt>
                <c:pt idx="12">
                  <c:v>0.61475962417018004</c:v>
                </c:pt>
                <c:pt idx="13">
                  <c:v>0.48563543486910299</c:v>
                </c:pt>
                <c:pt idx="14">
                  <c:v>0.35315666549889402</c:v>
                </c:pt>
                <c:pt idx="15">
                  <c:v>0.25116786336267799</c:v>
                </c:pt>
                <c:pt idx="16">
                  <c:v>0.15971882811910301</c:v>
                </c:pt>
                <c:pt idx="17">
                  <c:v>8.1390723708283305E-2</c:v>
                </c:pt>
                <c:pt idx="18">
                  <c:v>2.7285523877776101E-2</c:v>
                </c:pt>
                <c:pt idx="19">
                  <c:v>2.47971563014619E-3</c:v>
                </c:pt>
              </c:numCache>
            </c:numRef>
          </c:xVal>
          <c:yVal>
            <c:numRef>
              <c:f>Sheet15!$F$1:$F$20</c:f>
              <c:numCache>
                <c:formatCode>General</c:formatCode>
                <c:ptCount val="20"/>
                <c:pt idx="0">
                  <c:v>3.6749068394214102E-2</c:v>
                </c:pt>
                <c:pt idx="1">
                  <c:v>3.6169916166042503E-2</c:v>
                </c:pt>
                <c:pt idx="2">
                  <c:v>3.5582566780823499E-2</c:v>
                </c:pt>
                <c:pt idx="3">
                  <c:v>3.4898079977039198E-2</c:v>
                </c:pt>
                <c:pt idx="4">
                  <c:v>3.4268810740011903E-2</c:v>
                </c:pt>
                <c:pt idx="5">
                  <c:v>3.3511806343188601E-2</c:v>
                </c:pt>
                <c:pt idx="6">
                  <c:v>3.2764606642145498E-2</c:v>
                </c:pt>
                <c:pt idx="7">
                  <c:v>3.1891932474742098E-2</c:v>
                </c:pt>
                <c:pt idx="8">
                  <c:v>3.1009106279480399E-2</c:v>
                </c:pt>
                <c:pt idx="9">
                  <c:v>2.9483212507702E-2</c:v>
                </c:pt>
                <c:pt idx="10">
                  <c:v>2.78957772149813E-2</c:v>
                </c:pt>
                <c:pt idx="11">
                  <c:v>2.6066447716292102E-2</c:v>
                </c:pt>
                <c:pt idx="12">
                  <c:v>2.4466594434266801E-2</c:v>
                </c:pt>
                <c:pt idx="13">
                  <c:v>2.2377106395082499E-2</c:v>
                </c:pt>
                <c:pt idx="14">
                  <c:v>1.9907260041449999E-2</c:v>
                </c:pt>
                <c:pt idx="15">
                  <c:v>1.71868542698351E-2</c:v>
                </c:pt>
                <c:pt idx="16">
                  <c:v>1.44945951501293E-2</c:v>
                </c:pt>
                <c:pt idx="17">
                  <c:v>1.0824356138939799E-2</c:v>
                </c:pt>
                <c:pt idx="18">
                  <c:v>7.68657676309277E-3</c:v>
                </c:pt>
                <c:pt idx="19">
                  <c:v>3.0401641657996602E-3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D-4A0C-AA18-04DCC89D60E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Sheet15!$B$1:$B$20</c:f>
              <c:numCache>
                <c:formatCode>General</c:formatCode>
                <c:ptCount val="20"/>
                <c:pt idx="0">
                  <c:v>4.19180341086851</c:v>
                </c:pt>
                <c:pt idx="1">
                  <c:v>3.7843719415754098</c:v>
                </c:pt>
                <c:pt idx="2">
                  <c:v>3.3795650235596799</c:v>
                </c:pt>
                <c:pt idx="3">
                  <c:v>3.0048424491840602</c:v>
                </c:pt>
                <c:pt idx="4">
                  <c:v>2.6585576343405899</c:v>
                </c:pt>
                <c:pt idx="5">
                  <c:v>2.3002167566270399</c:v>
                </c:pt>
                <c:pt idx="6">
                  <c:v>1.9744855729586299</c:v>
                </c:pt>
                <c:pt idx="7">
                  <c:v>1.6681057392399601</c:v>
                </c:pt>
                <c:pt idx="8">
                  <c:v>1.37208126720835</c:v>
                </c:pt>
                <c:pt idx="9">
                  <c:v>1.1278047637914701</c:v>
                </c:pt>
                <c:pt idx="10">
                  <c:v>0.92184026552846099</c:v>
                </c:pt>
                <c:pt idx="11">
                  <c:v>0.742320525550904</c:v>
                </c:pt>
                <c:pt idx="12">
                  <c:v>0.61475962417018004</c:v>
                </c:pt>
                <c:pt idx="13">
                  <c:v>0.48563543486910299</c:v>
                </c:pt>
                <c:pt idx="14">
                  <c:v>0.35315666549889402</c:v>
                </c:pt>
                <c:pt idx="15">
                  <c:v>0.25116786336267799</c:v>
                </c:pt>
                <c:pt idx="16">
                  <c:v>0.15971882811910301</c:v>
                </c:pt>
                <c:pt idx="17">
                  <c:v>8.1390723708283305E-2</c:v>
                </c:pt>
                <c:pt idx="18">
                  <c:v>2.7285523877776101E-2</c:v>
                </c:pt>
                <c:pt idx="19">
                  <c:v>2.47971563014619E-3</c:v>
                </c:pt>
              </c:numCache>
            </c:numRef>
          </c:xVal>
          <c:yVal>
            <c:numRef>
              <c:f>Sheet15!$G$1:$G$20</c:f>
              <c:numCache>
                <c:formatCode>General</c:formatCode>
                <c:ptCount val="20"/>
                <c:pt idx="0">
                  <c:v>5.40202092322579E-2</c:v>
                </c:pt>
                <c:pt idx="1">
                  <c:v>5.3409244414584903E-2</c:v>
                </c:pt>
                <c:pt idx="2">
                  <c:v>5.1972093476765499E-2</c:v>
                </c:pt>
                <c:pt idx="3">
                  <c:v>4.9839981467402303E-2</c:v>
                </c:pt>
                <c:pt idx="4">
                  <c:v>4.6611065506025402E-2</c:v>
                </c:pt>
                <c:pt idx="5">
                  <c:v>4.2015938866545498E-2</c:v>
                </c:pt>
                <c:pt idx="6">
                  <c:v>3.69815514474508E-2</c:v>
                </c:pt>
                <c:pt idx="7">
                  <c:v>3.1525896723948399E-2</c:v>
                </c:pt>
                <c:pt idx="8">
                  <c:v>2.52261311079096E-2</c:v>
                </c:pt>
                <c:pt idx="9">
                  <c:v>2.0302319182864001E-2</c:v>
                </c:pt>
                <c:pt idx="10">
                  <c:v>1.5894672314453601E-2</c:v>
                </c:pt>
                <c:pt idx="11">
                  <c:v>1.19974634808672E-2</c:v>
                </c:pt>
                <c:pt idx="12">
                  <c:v>1.1275202980503701E-2</c:v>
                </c:pt>
                <c:pt idx="13">
                  <c:v>1.0963484227601201E-2</c:v>
                </c:pt>
                <c:pt idx="14">
                  <c:v>1.05844017072522E-2</c:v>
                </c:pt>
                <c:pt idx="15">
                  <c:v>1.11063369171367E-2</c:v>
                </c:pt>
                <c:pt idx="16">
                  <c:v>8.3586355776450998E-3</c:v>
                </c:pt>
                <c:pt idx="17">
                  <c:v>8.0283664878040492E-3</c:v>
                </c:pt>
                <c:pt idx="18">
                  <c:v>4.9489760474399304E-3</c:v>
                </c:pt>
                <c:pt idx="19">
                  <c:v>4.6064794797653899E-3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8D-4A0C-AA18-04DCC89D6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87920"/>
        <c:axId val="748288248"/>
      </c:scatterChart>
      <c:valAx>
        <c:axId val="7482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88248"/>
        <c:crosses val="autoZero"/>
        <c:crossBetween val="midCat"/>
      </c:valAx>
      <c:valAx>
        <c:axId val="74828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Sheet15!$A$1:$A$20</c:f>
              <c:numCache>
                <c:formatCode>General</c:formatCode>
                <c:ptCount val="20"/>
                <c:pt idx="0">
                  <c:v>0</c:v>
                </c:pt>
                <c:pt idx="1">
                  <c:v>8.8100000000000023</c:v>
                </c:pt>
                <c:pt idx="2">
                  <c:v>19.38</c:v>
                </c:pt>
                <c:pt idx="3">
                  <c:v>29.070000000000004</c:v>
                </c:pt>
                <c:pt idx="4">
                  <c:v>38.760000000000005</c:v>
                </c:pt>
                <c:pt idx="5">
                  <c:v>49.33</c:v>
                </c:pt>
                <c:pt idx="6">
                  <c:v>59.019999999999996</c:v>
                </c:pt>
                <c:pt idx="7">
                  <c:v>68.7</c:v>
                </c:pt>
                <c:pt idx="8">
                  <c:v>79.27</c:v>
                </c:pt>
                <c:pt idx="9">
                  <c:v>88.96</c:v>
                </c:pt>
                <c:pt idx="10">
                  <c:v>98.649999999999991</c:v>
                </c:pt>
                <c:pt idx="11">
                  <c:v>109.22</c:v>
                </c:pt>
                <c:pt idx="12">
                  <c:v>118.91000000000001</c:v>
                </c:pt>
                <c:pt idx="13">
                  <c:v>128.60000000000002</c:v>
                </c:pt>
                <c:pt idx="14">
                  <c:v>139.17000000000002</c:v>
                </c:pt>
                <c:pt idx="15">
                  <c:v>148.86000000000001</c:v>
                </c:pt>
                <c:pt idx="16">
                  <c:v>158.55000000000001</c:v>
                </c:pt>
                <c:pt idx="17">
                  <c:v>169.12</c:v>
                </c:pt>
                <c:pt idx="18">
                  <c:v>178.81</c:v>
                </c:pt>
                <c:pt idx="19">
                  <c:v>184.09</c:v>
                </c:pt>
              </c:numCache>
            </c:numRef>
          </c:xVal>
          <c:yVal>
            <c:numRef>
              <c:f>Sheet15!$AC$1:$AC$20</c:f>
              <c:numCache>
                <c:formatCode>General</c:formatCode>
                <c:ptCount val="20"/>
                <c:pt idx="0">
                  <c:v>0.5760911984585283</c:v>
                </c:pt>
                <c:pt idx="1">
                  <c:v>0.58146199012895117</c:v>
                </c:pt>
                <c:pt idx="2">
                  <c:v>0.57867714600639197</c:v>
                </c:pt>
                <c:pt idx="3">
                  <c:v>0.57100182457320148</c:v>
                </c:pt>
                <c:pt idx="4">
                  <c:v>0.55672278256007812</c:v>
                </c:pt>
                <c:pt idx="5">
                  <c:v>0.53495203974275407</c:v>
                </c:pt>
                <c:pt idx="6">
                  <c:v>0.50879214016577656</c:v>
                </c:pt>
                <c:pt idx="7">
                  <c:v>0.47693879380634857</c:v>
                </c:pt>
                <c:pt idx="8">
                  <c:v>0.43072797645111732</c:v>
                </c:pt>
                <c:pt idx="9">
                  <c:v>0.3914763576663236</c:v>
                </c:pt>
                <c:pt idx="10">
                  <c:v>0.34383956083028</c:v>
                </c:pt>
                <c:pt idx="11">
                  <c:v>0.28168866978724444</c:v>
                </c:pt>
                <c:pt idx="12">
                  <c:v>0.23076259224218096</c:v>
                </c:pt>
                <c:pt idx="13">
                  <c:v>0.19812446893005431</c:v>
                </c:pt>
                <c:pt idx="14">
                  <c:v>0.17571025161820353</c:v>
                </c:pt>
                <c:pt idx="15">
                  <c:v>0.16169103742742583</c:v>
                </c:pt>
                <c:pt idx="16">
                  <c:v>0.17375797956227795</c:v>
                </c:pt>
                <c:pt idx="17">
                  <c:v>0.24311637188806076</c:v>
                </c:pt>
                <c:pt idx="18">
                  <c:v>0.54842161234227582</c:v>
                </c:pt>
                <c:pt idx="19">
                  <c:v>0.91570861312642182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7-4E6C-8C84-BCAC5E69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73672"/>
        <c:axId val="756678264"/>
      </c:scatterChart>
      <c:valAx>
        <c:axId val="75667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678264"/>
        <c:crosses val="autoZero"/>
        <c:crossBetween val="midCat"/>
      </c:valAx>
      <c:valAx>
        <c:axId val="75667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67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6P100C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Sheet16!$A$1:$A$20</c:f>
              <c:numCache>
                <c:formatCode>General</c:formatCode>
                <c:ptCount val="20"/>
                <c:pt idx="0">
                  <c:v>0</c:v>
                </c:pt>
                <c:pt idx="1">
                  <c:v>4.4000000000000004</c:v>
                </c:pt>
                <c:pt idx="2">
                  <c:v>8.8100000000000023</c:v>
                </c:pt>
                <c:pt idx="3">
                  <c:v>14.09</c:v>
                </c:pt>
                <c:pt idx="4">
                  <c:v>19.38</c:v>
                </c:pt>
                <c:pt idx="5">
                  <c:v>23.779999999999998</c:v>
                </c:pt>
                <c:pt idx="6">
                  <c:v>29.070000000000004</c:v>
                </c:pt>
                <c:pt idx="7">
                  <c:v>34.349999999999994</c:v>
                </c:pt>
                <c:pt idx="8">
                  <c:v>38.760000000000005</c:v>
                </c:pt>
                <c:pt idx="9">
                  <c:v>44.040000000000006</c:v>
                </c:pt>
                <c:pt idx="10">
                  <c:v>49.33</c:v>
                </c:pt>
                <c:pt idx="11">
                  <c:v>53.730000000000004</c:v>
                </c:pt>
                <c:pt idx="12">
                  <c:v>59.019999999999996</c:v>
                </c:pt>
                <c:pt idx="13">
                  <c:v>64.3</c:v>
                </c:pt>
                <c:pt idx="14">
                  <c:v>68.7</c:v>
                </c:pt>
                <c:pt idx="15">
                  <c:v>73.989999999999995</c:v>
                </c:pt>
                <c:pt idx="16">
                  <c:v>79.27</c:v>
                </c:pt>
                <c:pt idx="17">
                  <c:v>83.679999999999993</c:v>
                </c:pt>
                <c:pt idx="18">
                  <c:v>88.96</c:v>
                </c:pt>
                <c:pt idx="19">
                  <c:v>94.25</c:v>
                </c:pt>
              </c:numCache>
            </c:numRef>
          </c:xVal>
          <c:yVal>
            <c:numRef>
              <c:f>Sheet16!$E$1:$E$20</c:f>
              <c:numCache>
                <c:formatCode>General</c:formatCode>
                <c:ptCount val="20"/>
                <c:pt idx="0">
                  <c:v>0.175161131804079</c:v>
                </c:pt>
                <c:pt idx="1">
                  <c:v>0.176215965384342</c:v>
                </c:pt>
                <c:pt idx="2">
                  <c:v>0.174919903288212</c:v>
                </c:pt>
                <c:pt idx="3">
                  <c:v>0.170580038212889</c:v>
                </c:pt>
                <c:pt idx="4">
                  <c:v>0.16355380099896899</c:v>
                </c:pt>
                <c:pt idx="5">
                  <c:v>0.15595456577516301</c:v>
                </c:pt>
                <c:pt idx="6">
                  <c:v>0.14506080270375499</c:v>
                </c:pt>
                <c:pt idx="7">
                  <c:v>0.13266606018682001</c:v>
                </c:pt>
                <c:pt idx="8">
                  <c:v>0.121454693966052</c:v>
                </c:pt>
                <c:pt idx="9">
                  <c:v>0.107376820494809</c:v>
                </c:pt>
                <c:pt idx="10">
                  <c:v>9.2973436554446204E-2</c:v>
                </c:pt>
                <c:pt idx="11">
                  <c:v>8.1088852109384602E-2</c:v>
                </c:pt>
                <c:pt idx="12">
                  <c:v>6.7311719198702394E-2</c:v>
                </c:pt>
                <c:pt idx="13">
                  <c:v>5.4556864470097E-2</c:v>
                </c:pt>
                <c:pt idx="14">
                  <c:v>4.5029379701773703E-2</c:v>
                </c:pt>
                <c:pt idx="15">
                  <c:v>3.5318613221016197E-2</c:v>
                </c:pt>
                <c:pt idx="16">
                  <c:v>2.7988135318478598E-2</c:v>
                </c:pt>
                <c:pt idx="17">
                  <c:v>2.4034909868985599E-2</c:v>
                </c:pt>
                <c:pt idx="18">
                  <c:v>2.2338334919301199E-2</c:v>
                </c:pt>
                <c:pt idx="19">
                  <c:v>2.44454883764211E-2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6-4BD1-93FB-8A16DA4292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Sheet16!$A$1:$A$20</c:f>
              <c:numCache>
                <c:formatCode>General</c:formatCode>
                <c:ptCount val="20"/>
                <c:pt idx="0">
                  <c:v>0</c:v>
                </c:pt>
                <c:pt idx="1">
                  <c:v>4.4000000000000004</c:v>
                </c:pt>
                <c:pt idx="2">
                  <c:v>8.8100000000000023</c:v>
                </c:pt>
                <c:pt idx="3">
                  <c:v>14.09</c:v>
                </c:pt>
                <c:pt idx="4">
                  <c:v>19.38</c:v>
                </c:pt>
                <c:pt idx="5">
                  <c:v>23.779999999999998</c:v>
                </c:pt>
                <c:pt idx="6">
                  <c:v>29.070000000000004</c:v>
                </c:pt>
                <c:pt idx="7">
                  <c:v>34.349999999999994</c:v>
                </c:pt>
                <c:pt idx="8">
                  <c:v>38.760000000000005</c:v>
                </c:pt>
                <c:pt idx="9">
                  <c:v>44.040000000000006</c:v>
                </c:pt>
                <c:pt idx="10">
                  <c:v>49.33</c:v>
                </c:pt>
                <c:pt idx="11">
                  <c:v>53.730000000000004</c:v>
                </c:pt>
                <c:pt idx="12">
                  <c:v>59.019999999999996</c:v>
                </c:pt>
                <c:pt idx="13">
                  <c:v>64.3</c:v>
                </c:pt>
                <c:pt idx="14">
                  <c:v>68.7</c:v>
                </c:pt>
                <c:pt idx="15">
                  <c:v>73.989999999999995</c:v>
                </c:pt>
                <c:pt idx="16">
                  <c:v>79.27</c:v>
                </c:pt>
                <c:pt idx="17">
                  <c:v>83.679999999999993</c:v>
                </c:pt>
                <c:pt idx="18">
                  <c:v>88.96</c:v>
                </c:pt>
                <c:pt idx="19">
                  <c:v>94.25</c:v>
                </c:pt>
              </c:numCache>
            </c:numRef>
          </c:xVal>
          <c:yVal>
            <c:numRef>
              <c:f>Sheet16!$F$1:$F$20</c:f>
              <c:numCache>
                <c:formatCode>General</c:formatCode>
                <c:ptCount val="20"/>
                <c:pt idx="0">
                  <c:v>5.3606726227098299E-2</c:v>
                </c:pt>
                <c:pt idx="1">
                  <c:v>5.2707583215842298E-2</c:v>
                </c:pt>
                <c:pt idx="2">
                  <c:v>5.2283909477557997E-2</c:v>
                </c:pt>
                <c:pt idx="3">
                  <c:v>5.0925621955486298E-2</c:v>
                </c:pt>
                <c:pt idx="4">
                  <c:v>5.0817079019471197E-2</c:v>
                </c:pt>
                <c:pt idx="5">
                  <c:v>5.0036218274616802E-2</c:v>
                </c:pt>
                <c:pt idx="6">
                  <c:v>4.9623613582895701E-2</c:v>
                </c:pt>
                <c:pt idx="7">
                  <c:v>4.8764589854863601E-2</c:v>
                </c:pt>
                <c:pt idx="8">
                  <c:v>4.7635910308004098E-2</c:v>
                </c:pt>
                <c:pt idx="9">
                  <c:v>4.6063724735665203E-2</c:v>
                </c:pt>
                <c:pt idx="10">
                  <c:v>4.2314439984861701E-2</c:v>
                </c:pt>
                <c:pt idx="11">
                  <c:v>3.9671555547694998E-2</c:v>
                </c:pt>
                <c:pt idx="12">
                  <c:v>3.7739842385435401E-2</c:v>
                </c:pt>
                <c:pt idx="13">
                  <c:v>3.4949304178211897E-2</c:v>
                </c:pt>
                <c:pt idx="14">
                  <c:v>3.2206467410675198E-2</c:v>
                </c:pt>
                <c:pt idx="15">
                  <c:v>2.9413601116422501E-2</c:v>
                </c:pt>
                <c:pt idx="16">
                  <c:v>2.5328056144769899E-2</c:v>
                </c:pt>
                <c:pt idx="17">
                  <c:v>1.98935846377831E-2</c:v>
                </c:pt>
                <c:pt idx="18">
                  <c:v>1.2440067222688899E-2</c:v>
                </c:pt>
                <c:pt idx="19">
                  <c:v>1.54868821491471E-3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2-4A8B-877A-3F95A4EDBC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Sheet16!$A$1:$A$20</c:f>
              <c:numCache>
                <c:formatCode>General</c:formatCode>
                <c:ptCount val="20"/>
                <c:pt idx="0">
                  <c:v>0</c:v>
                </c:pt>
                <c:pt idx="1">
                  <c:v>4.4000000000000004</c:v>
                </c:pt>
                <c:pt idx="2">
                  <c:v>8.8100000000000023</c:v>
                </c:pt>
                <c:pt idx="3">
                  <c:v>14.09</c:v>
                </c:pt>
                <c:pt idx="4">
                  <c:v>19.38</c:v>
                </c:pt>
                <c:pt idx="5">
                  <c:v>23.779999999999998</c:v>
                </c:pt>
                <c:pt idx="6">
                  <c:v>29.070000000000004</c:v>
                </c:pt>
                <c:pt idx="7">
                  <c:v>34.349999999999994</c:v>
                </c:pt>
                <c:pt idx="8">
                  <c:v>38.760000000000005</c:v>
                </c:pt>
                <c:pt idx="9">
                  <c:v>44.040000000000006</c:v>
                </c:pt>
                <c:pt idx="10">
                  <c:v>49.33</c:v>
                </c:pt>
                <c:pt idx="11">
                  <c:v>53.730000000000004</c:v>
                </c:pt>
                <c:pt idx="12">
                  <c:v>59.019999999999996</c:v>
                </c:pt>
                <c:pt idx="13">
                  <c:v>64.3</c:v>
                </c:pt>
                <c:pt idx="14">
                  <c:v>68.7</c:v>
                </c:pt>
                <c:pt idx="15">
                  <c:v>73.989999999999995</c:v>
                </c:pt>
                <c:pt idx="16">
                  <c:v>79.27</c:v>
                </c:pt>
                <c:pt idx="17">
                  <c:v>83.679999999999993</c:v>
                </c:pt>
                <c:pt idx="18">
                  <c:v>88.96</c:v>
                </c:pt>
                <c:pt idx="19">
                  <c:v>94.25</c:v>
                </c:pt>
              </c:numCache>
            </c:numRef>
          </c:xVal>
          <c:yVal>
            <c:numRef>
              <c:f>Sheet16!$G$1:$G$20</c:f>
              <c:numCache>
                <c:formatCode>General</c:formatCode>
                <c:ptCount val="20"/>
                <c:pt idx="0">
                  <c:v>0.121386664340227</c:v>
                </c:pt>
                <c:pt idx="1">
                  <c:v>0.123174959803655</c:v>
                </c:pt>
                <c:pt idx="2">
                  <c:v>0.122793772108325</c:v>
                </c:pt>
                <c:pt idx="3">
                  <c:v>0.118723706596171</c:v>
                </c:pt>
                <c:pt idx="4">
                  <c:v>0.112852122689289</c:v>
                </c:pt>
                <c:pt idx="5">
                  <c:v>0.10526933189823499</c:v>
                </c:pt>
                <c:pt idx="6">
                  <c:v>9.5304947376366994E-2</c:v>
                </c:pt>
                <c:pt idx="7">
                  <c:v>8.31816197371361E-2</c:v>
                </c:pt>
                <c:pt idx="8">
                  <c:v>7.2872816379631195E-2</c:v>
                </c:pt>
                <c:pt idx="9">
                  <c:v>6.0560526759072301E-2</c:v>
                </c:pt>
                <c:pt idx="10">
                  <c:v>5.0205655739401001E-2</c:v>
                </c:pt>
                <c:pt idx="11">
                  <c:v>4.0868781463129798E-2</c:v>
                </c:pt>
                <c:pt idx="12">
                  <c:v>2.8674792378647201E-2</c:v>
                </c:pt>
                <c:pt idx="13">
                  <c:v>1.86584476487732E-2</c:v>
                </c:pt>
                <c:pt idx="14">
                  <c:v>1.18877562412683E-2</c:v>
                </c:pt>
                <c:pt idx="15">
                  <c:v>5.0858803038263296E-3</c:v>
                </c:pt>
                <c:pt idx="16">
                  <c:v>1.67928811910872E-3</c:v>
                </c:pt>
                <c:pt idx="17">
                  <c:v>3.2447128323130599E-3</c:v>
                </c:pt>
                <c:pt idx="18">
                  <c:v>8.9129956328011795E-3</c:v>
                </c:pt>
                <c:pt idx="19">
                  <c:v>2.1927603073649701E-2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F2-4A8B-877A-3F95A4ED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08856"/>
        <c:axId val="804311152"/>
      </c:scatterChart>
      <c:valAx>
        <c:axId val="80430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311152"/>
        <c:crosses val="autoZero"/>
        <c:crossBetween val="midCat"/>
      </c:valAx>
      <c:valAx>
        <c:axId val="804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30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6P100Cek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Sheet16!$A$1:$A$20</c:f>
              <c:numCache>
                <c:formatCode>General</c:formatCode>
                <c:ptCount val="20"/>
                <c:pt idx="0">
                  <c:v>0</c:v>
                </c:pt>
                <c:pt idx="1">
                  <c:v>4.4000000000000004</c:v>
                </c:pt>
                <c:pt idx="2">
                  <c:v>8.8100000000000023</c:v>
                </c:pt>
                <c:pt idx="3">
                  <c:v>14.09</c:v>
                </c:pt>
                <c:pt idx="4">
                  <c:v>19.38</c:v>
                </c:pt>
                <c:pt idx="5">
                  <c:v>23.779999999999998</c:v>
                </c:pt>
                <c:pt idx="6">
                  <c:v>29.070000000000004</c:v>
                </c:pt>
                <c:pt idx="7">
                  <c:v>34.349999999999994</c:v>
                </c:pt>
                <c:pt idx="8">
                  <c:v>38.760000000000005</c:v>
                </c:pt>
                <c:pt idx="9">
                  <c:v>44.040000000000006</c:v>
                </c:pt>
                <c:pt idx="10">
                  <c:v>49.33</c:v>
                </c:pt>
                <c:pt idx="11">
                  <c:v>53.730000000000004</c:v>
                </c:pt>
                <c:pt idx="12">
                  <c:v>59.019999999999996</c:v>
                </c:pt>
                <c:pt idx="13">
                  <c:v>64.3</c:v>
                </c:pt>
                <c:pt idx="14">
                  <c:v>68.7</c:v>
                </c:pt>
                <c:pt idx="15">
                  <c:v>73.989999999999995</c:v>
                </c:pt>
                <c:pt idx="16">
                  <c:v>79.27</c:v>
                </c:pt>
                <c:pt idx="17">
                  <c:v>83.679999999999993</c:v>
                </c:pt>
                <c:pt idx="18">
                  <c:v>88.96</c:v>
                </c:pt>
                <c:pt idx="19">
                  <c:v>94.25</c:v>
                </c:pt>
              </c:numCache>
            </c:numRef>
          </c:xVal>
          <c:yVal>
            <c:numRef>
              <c:f>Sheet16!$K$1:$K$20</c:f>
              <c:numCache>
                <c:formatCode>General</c:formatCode>
                <c:ptCount val="20"/>
                <c:pt idx="0">
                  <c:v>0.175161131804079</c:v>
                </c:pt>
                <c:pt idx="1">
                  <c:v>0.176215965384342</c:v>
                </c:pt>
                <c:pt idx="2">
                  <c:v>0.174919903288212</c:v>
                </c:pt>
                <c:pt idx="3">
                  <c:v>0.170580038212889</c:v>
                </c:pt>
                <c:pt idx="4">
                  <c:v>0.16355380099896899</c:v>
                </c:pt>
                <c:pt idx="5">
                  <c:v>0.15595456577516301</c:v>
                </c:pt>
                <c:pt idx="6">
                  <c:v>0.14506080270375499</c:v>
                </c:pt>
                <c:pt idx="7">
                  <c:v>0.13266606018682001</c:v>
                </c:pt>
                <c:pt idx="8">
                  <c:v>0.121454693966052</c:v>
                </c:pt>
                <c:pt idx="9">
                  <c:v>0.107376820494809</c:v>
                </c:pt>
                <c:pt idx="10">
                  <c:v>9.2973436554446204E-2</c:v>
                </c:pt>
                <c:pt idx="11">
                  <c:v>8.1088852109384602E-2</c:v>
                </c:pt>
                <c:pt idx="12">
                  <c:v>6.7311719198702394E-2</c:v>
                </c:pt>
                <c:pt idx="13">
                  <c:v>5.4556864470097E-2</c:v>
                </c:pt>
                <c:pt idx="14">
                  <c:v>4.5029379701773703E-2</c:v>
                </c:pt>
                <c:pt idx="15">
                  <c:v>3.5318613221016197E-2</c:v>
                </c:pt>
                <c:pt idx="16">
                  <c:v>2.7988135318478598E-2</c:v>
                </c:pt>
                <c:pt idx="17">
                  <c:v>2.4034909868985599E-2</c:v>
                </c:pt>
                <c:pt idx="18">
                  <c:v>2.2338334919301199E-2</c:v>
                </c:pt>
                <c:pt idx="19">
                  <c:v>2.44454883764211E-2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D-4048-ACA8-9CF3A7F985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Sheet16!$A$1:$A$20</c:f>
              <c:numCache>
                <c:formatCode>General</c:formatCode>
                <c:ptCount val="20"/>
                <c:pt idx="0">
                  <c:v>0</c:v>
                </c:pt>
                <c:pt idx="1">
                  <c:v>4.4000000000000004</c:v>
                </c:pt>
                <c:pt idx="2">
                  <c:v>8.8100000000000023</c:v>
                </c:pt>
                <c:pt idx="3">
                  <c:v>14.09</c:v>
                </c:pt>
                <c:pt idx="4">
                  <c:v>19.38</c:v>
                </c:pt>
                <c:pt idx="5">
                  <c:v>23.779999999999998</c:v>
                </c:pt>
                <c:pt idx="6">
                  <c:v>29.070000000000004</c:v>
                </c:pt>
                <c:pt idx="7">
                  <c:v>34.349999999999994</c:v>
                </c:pt>
                <c:pt idx="8">
                  <c:v>38.760000000000005</c:v>
                </c:pt>
                <c:pt idx="9">
                  <c:v>44.040000000000006</c:v>
                </c:pt>
                <c:pt idx="10">
                  <c:v>49.33</c:v>
                </c:pt>
                <c:pt idx="11">
                  <c:v>53.730000000000004</c:v>
                </c:pt>
                <c:pt idx="12">
                  <c:v>59.019999999999996</c:v>
                </c:pt>
                <c:pt idx="13">
                  <c:v>64.3</c:v>
                </c:pt>
                <c:pt idx="14">
                  <c:v>68.7</c:v>
                </c:pt>
                <c:pt idx="15">
                  <c:v>73.989999999999995</c:v>
                </c:pt>
                <c:pt idx="16">
                  <c:v>79.27</c:v>
                </c:pt>
                <c:pt idx="17">
                  <c:v>83.679999999999993</c:v>
                </c:pt>
                <c:pt idx="18">
                  <c:v>88.96</c:v>
                </c:pt>
                <c:pt idx="19">
                  <c:v>94.25</c:v>
                </c:pt>
              </c:numCache>
            </c:numRef>
          </c:xVal>
          <c:yVal>
            <c:numRef>
              <c:f>Sheet16!$L$1:$L$20</c:f>
              <c:numCache>
                <c:formatCode>General</c:formatCode>
                <c:ptCount val="20"/>
                <c:pt idx="0">
                  <c:v>7.7316580103714505E-2</c:v>
                </c:pt>
                <c:pt idx="1">
                  <c:v>7.5667873304336497E-2</c:v>
                </c:pt>
                <c:pt idx="2">
                  <c:v>7.3748112649596104E-2</c:v>
                </c:pt>
                <c:pt idx="3">
                  <c:v>7.21458828544327E-2</c:v>
                </c:pt>
                <c:pt idx="4">
                  <c:v>7.0503253715297795E-2</c:v>
                </c:pt>
                <c:pt idx="5">
                  <c:v>6.9280719428371301E-2</c:v>
                </c:pt>
                <c:pt idx="6">
                  <c:v>6.7286223810929593E-2</c:v>
                </c:pt>
                <c:pt idx="7">
                  <c:v>6.5231918947838904E-2</c:v>
                </c:pt>
                <c:pt idx="8">
                  <c:v>6.2763021755187401E-2</c:v>
                </c:pt>
                <c:pt idx="9">
                  <c:v>5.9604563605283899E-2</c:v>
                </c:pt>
                <c:pt idx="10">
                  <c:v>5.4506136888575203E-2</c:v>
                </c:pt>
                <c:pt idx="11">
                  <c:v>5.1296699711789899E-2</c:v>
                </c:pt>
                <c:pt idx="12">
                  <c:v>4.8297606911371603E-2</c:v>
                </c:pt>
                <c:pt idx="13">
                  <c:v>4.4815535545306297E-2</c:v>
                </c:pt>
                <c:pt idx="14">
                  <c:v>4.1244331909959103E-2</c:v>
                </c:pt>
                <c:pt idx="15">
                  <c:v>3.8389917630440598E-2</c:v>
                </c:pt>
                <c:pt idx="16">
                  <c:v>3.4766001445671997E-2</c:v>
                </c:pt>
                <c:pt idx="17">
                  <c:v>2.5883719428046702E-2</c:v>
                </c:pt>
                <c:pt idx="18">
                  <c:v>1.47308967571532E-2</c:v>
                </c:pt>
                <c:pt idx="19">
                  <c:v>1.6427038681718601E-3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D-4048-ACA8-9CF3A7F985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Sheet16!$A$1:$A$20</c:f>
              <c:numCache>
                <c:formatCode>General</c:formatCode>
                <c:ptCount val="20"/>
                <c:pt idx="0">
                  <c:v>0</c:v>
                </c:pt>
                <c:pt idx="1">
                  <c:v>4.4000000000000004</c:v>
                </c:pt>
                <c:pt idx="2">
                  <c:v>8.8100000000000023</c:v>
                </c:pt>
                <c:pt idx="3">
                  <c:v>14.09</c:v>
                </c:pt>
                <c:pt idx="4">
                  <c:v>19.38</c:v>
                </c:pt>
                <c:pt idx="5">
                  <c:v>23.779999999999998</c:v>
                </c:pt>
                <c:pt idx="6">
                  <c:v>29.070000000000004</c:v>
                </c:pt>
                <c:pt idx="7">
                  <c:v>34.349999999999994</c:v>
                </c:pt>
                <c:pt idx="8">
                  <c:v>38.760000000000005</c:v>
                </c:pt>
                <c:pt idx="9">
                  <c:v>44.040000000000006</c:v>
                </c:pt>
                <c:pt idx="10">
                  <c:v>49.33</c:v>
                </c:pt>
                <c:pt idx="11">
                  <c:v>53.730000000000004</c:v>
                </c:pt>
                <c:pt idx="12">
                  <c:v>59.019999999999996</c:v>
                </c:pt>
                <c:pt idx="13">
                  <c:v>64.3</c:v>
                </c:pt>
                <c:pt idx="14">
                  <c:v>68.7</c:v>
                </c:pt>
                <c:pt idx="15">
                  <c:v>73.989999999999995</c:v>
                </c:pt>
                <c:pt idx="16">
                  <c:v>79.27</c:v>
                </c:pt>
                <c:pt idx="17">
                  <c:v>83.679999999999993</c:v>
                </c:pt>
                <c:pt idx="18">
                  <c:v>88.96</c:v>
                </c:pt>
                <c:pt idx="19">
                  <c:v>94.25</c:v>
                </c:pt>
              </c:numCache>
            </c:numRef>
          </c:xVal>
          <c:yVal>
            <c:numRef>
              <c:f>Sheet16!$M$1:$M$20</c:f>
              <c:numCache>
                <c:formatCode>General</c:formatCode>
                <c:ptCount val="20"/>
                <c:pt idx="0">
                  <c:v>9.7739911546676106E-2</c:v>
                </c:pt>
                <c:pt idx="1">
                  <c:v>0.10044310026907501</c:v>
                </c:pt>
                <c:pt idx="2">
                  <c:v>0.100229104584145</c:v>
                </c:pt>
                <c:pt idx="3">
                  <c:v>9.7742361895985397E-2</c:v>
                </c:pt>
                <c:pt idx="4">
                  <c:v>9.2735005166415405E-2</c:v>
                </c:pt>
                <c:pt idx="5">
                  <c:v>8.6086920307890002E-2</c:v>
                </c:pt>
                <c:pt idx="6">
                  <c:v>7.7462468643805196E-2</c:v>
                </c:pt>
                <c:pt idx="7">
                  <c:v>6.68636943341573E-2</c:v>
                </c:pt>
                <c:pt idx="8">
                  <c:v>5.7933889021806802E-2</c:v>
                </c:pt>
                <c:pt idx="9">
                  <c:v>4.7031047376726302E-2</c:v>
                </c:pt>
                <c:pt idx="10">
                  <c:v>3.7654241804550702E-2</c:v>
                </c:pt>
                <c:pt idx="11">
                  <c:v>2.9191986759378501E-2</c:v>
                </c:pt>
                <c:pt idx="12">
                  <c:v>1.8174164183649599E-2</c:v>
                </c:pt>
                <c:pt idx="13">
                  <c:v>8.8382120441557101E-3</c:v>
                </c:pt>
                <c:pt idx="14">
                  <c:v>2.8368509212117398E-3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6.6344854710324603E-3</c:v>
                </c:pt>
                <c:pt idx="19">
                  <c:v>2.1854266608520499E-2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3D-4048-ACA8-9CF3A7F98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40712"/>
        <c:axId val="553240056"/>
      </c:scatterChart>
      <c:valAx>
        <c:axId val="55324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240056"/>
        <c:crosses val="autoZero"/>
        <c:crossBetween val="midCat"/>
      </c:valAx>
      <c:valAx>
        <c:axId val="55324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24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6P110C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Sheet17!$A$1:$A$36</c:f>
              <c:numCache>
                <c:formatCode>General</c:formatCode>
                <c:ptCount val="36"/>
                <c:pt idx="0">
                  <c:v>0</c:v>
                </c:pt>
                <c:pt idx="1">
                  <c:v>0.34999999999999964</c:v>
                </c:pt>
                <c:pt idx="2">
                  <c:v>1.4100000000000001</c:v>
                </c:pt>
                <c:pt idx="3">
                  <c:v>2.38</c:v>
                </c:pt>
                <c:pt idx="4">
                  <c:v>3.3499999999999996</c:v>
                </c:pt>
                <c:pt idx="5">
                  <c:v>4.4000000000000004</c:v>
                </c:pt>
                <c:pt idx="6">
                  <c:v>5.3699999999999992</c:v>
                </c:pt>
                <c:pt idx="7">
                  <c:v>7.4</c:v>
                </c:pt>
                <c:pt idx="8">
                  <c:v>9.42</c:v>
                </c:pt>
                <c:pt idx="9">
                  <c:v>11.360000000000001</c:v>
                </c:pt>
                <c:pt idx="10">
                  <c:v>13.389999999999999</c:v>
                </c:pt>
                <c:pt idx="11">
                  <c:v>15.409999999999998</c:v>
                </c:pt>
                <c:pt idx="12">
                  <c:v>17.350000000000001</c:v>
                </c:pt>
                <c:pt idx="13">
                  <c:v>19.380000000000003</c:v>
                </c:pt>
                <c:pt idx="14">
                  <c:v>21.4</c:v>
                </c:pt>
                <c:pt idx="15">
                  <c:v>23.340000000000003</c:v>
                </c:pt>
                <c:pt idx="16">
                  <c:v>25.369999999999997</c:v>
                </c:pt>
                <c:pt idx="17">
                  <c:v>27.39</c:v>
                </c:pt>
                <c:pt idx="18">
                  <c:v>29.42</c:v>
                </c:pt>
                <c:pt idx="19">
                  <c:v>31.36</c:v>
                </c:pt>
                <c:pt idx="20">
                  <c:v>33.379999999999995</c:v>
                </c:pt>
                <c:pt idx="21">
                  <c:v>35.409999999999997</c:v>
                </c:pt>
                <c:pt idx="22">
                  <c:v>37.339999999999996</c:v>
                </c:pt>
                <c:pt idx="23">
                  <c:v>39.369999999999997</c:v>
                </c:pt>
                <c:pt idx="24">
                  <c:v>41.4</c:v>
                </c:pt>
                <c:pt idx="25">
                  <c:v>43.42</c:v>
                </c:pt>
                <c:pt idx="26">
                  <c:v>45.36</c:v>
                </c:pt>
                <c:pt idx="27">
                  <c:v>47.39</c:v>
                </c:pt>
                <c:pt idx="28">
                  <c:v>49.41</c:v>
                </c:pt>
                <c:pt idx="29">
                  <c:v>51.35</c:v>
                </c:pt>
                <c:pt idx="30">
                  <c:v>53.379999999999995</c:v>
                </c:pt>
                <c:pt idx="31">
                  <c:v>55.4</c:v>
                </c:pt>
                <c:pt idx="32">
                  <c:v>57.339999999999996</c:v>
                </c:pt>
                <c:pt idx="33">
                  <c:v>59.370000000000005</c:v>
                </c:pt>
                <c:pt idx="34">
                  <c:v>61.39</c:v>
                </c:pt>
                <c:pt idx="35">
                  <c:v>62.36</c:v>
                </c:pt>
              </c:numCache>
            </c:numRef>
          </c:xVal>
          <c:yVal>
            <c:numRef>
              <c:f>Sheet17!$E$1:$E$36</c:f>
              <c:numCache>
                <c:formatCode>General</c:formatCode>
                <c:ptCount val="36"/>
                <c:pt idx="0">
                  <c:v>0.22517572851046699</c:v>
                </c:pt>
                <c:pt idx="1">
                  <c:v>0.224326731854564</c:v>
                </c:pt>
                <c:pt idx="2">
                  <c:v>0.22203945098393399</c:v>
                </c:pt>
                <c:pt idx="3">
                  <c:v>0.22028043576630099</c:v>
                </c:pt>
                <c:pt idx="4">
                  <c:v>0.21879409020930601</c:v>
                </c:pt>
                <c:pt idx="5">
                  <c:v>0.21744242853944101</c:v>
                </c:pt>
                <c:pt idx="6">
                  <c:v>0.21638722089635501</c:v>
                </c:pt>
                <c:pt idx="7">
                  <c:v>0.21460508860649899</c:v>
                </c:pt>
                <c:pt idx="8">
                  <c:v>0.213134654702373</c:v>
                </c:pt>
                <c:pt idx="9">
                  <c:v>0.21173310790726599</c:v>
                </c:pt>
                <c:pt idx="10">
                  <c:v>0.210024673577723</c:v>
                </c:pt>
                <c:pt idx="11">
                  <c:v>0.20785692374343301</c:v>
                </c:pt>
                <c:pt idx="12">
                  <c:v>0.20515936302954399</c:v>
                </c:pt>
                <c:pt idx="13">
                  <c:v>0.20153990775666999</c:v>
                </c:pt>
                <c:pt idx="14">
                  <c:v>0.197010962765477</c:v>
                </c:pt>
                <c:pt idx="15">
                  <c:v>0.19171150979054899</c:v>
                </c:pt>
                <c:pt idx="16">
                  <c:v>0.185121001030986</c:v>
                </c:pt>
                <c:pt idx="17">
                  <c:v>0.177487112911171</c:v>
                </c:pt>
                <c:pt idx="18">
                  <c:v>0.16875453714395899</c:v>
                </c:pt>
                <c:pt idx="19">
                  <c:v>0.15946667131686501</c:v>
                </c:pt>
                <c:pt idx="20">
                  <c:v>0.14890422335175901</c:v>
                </c:pt>
                <c:pt idx="21">
                  <c:v>0.13749769842803999</c:v>
                </c:pt>
                <c:pt idx="22">
                  <c:v>0.12606458782305799</c:v>
                </c:pt>
                <c:pt idx="23">
                  <c:v>0.11360965128707901</c:v>
                </c:pt>
                <c:pt idx="24">
                  <c:v>0.100943722686021</c:v>
                </c:pt>
                <c:pt idx="25">
                  <c:v>8.8396953843922599E-2</c:v>
                </c:pt>
                <c:pt idx="26">
                  <c:v>7.6679261945482594E-2</c:v>
                </c:pt>
                <c:pt idx="27">
                  <c:v>6.50931615065308E-2</c:v>
                </c:pt>
                <c:pt idx="28">
                  <c:v>5.4615882188940701E-2</c:v>
                </c:pt>
                <c:pt idx="29">
                  <c:v>4.5917428583935001E-2</c:v>
                </c:pt>
                <c:pt idx="30">
                  <c:v>3.8675074506848699E-2</c:v>
                </c:pt>
                <c:pt idx="31">
                  <c:v>3.382618723512E-2</c:v>
                </c:pt>
                <c:pt idx="32">
                  <c:v>3.1857032487958903E-2</c:v>
                </c:pt>
                <c:pt idx="33">
                  <c:v>3.3147029332613702E-2</c:v>
                </c:pt>
                <c:pt idx="34">
                  <c:v>3.8405567883322597E-2</c:v>
                </c:pt>
                <c:pt idx="35">
                  <c:v>4.2519277491450902E-2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F-4060-8D7E-3F3E3FC2DD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Sheet17!$A$1:$A$36</c:f>
              <c:numCache>
                <c:formatCode>General</c:formatCode>
                <c:ptCount val="36"/>
                <c:pt idx="0">
                  <c:v>0</c:v>
                </c:pt>
                <c:pt idx="1">
                  <c:v>0.34999999999999964</c:v>
                </c:pt>
                <c:pt idx="2">
                  <c:v>1.4100000000000001</c:v>
                </c:pt>
                <c:pt idx="3">
                  <c:v>2.38</c:v>
                </c:pt>
                <c:pt idx="4">
                  <c:v>3.3499999999999996</c:v>
                </c:pt>
                <c:pt idx="5">
                  <c:v>4.4000000000000004</c:v>
                </c:pt>
                <c:pt idx="6">
                  <c:v>5.3699999999999992</c:v>
                </c:pt>
                <c:pt idx="7">
                  <c:v>7.4</c:v>
                </c:pt>
                <c:pt idx="8">
                  <c:v>9.42</c:v>
                </c:pt>
                <c:pt idx="9">
                  <c:v>11.360000000000001</c:v>
                </c:pt>
                <c:pt idx="10">
                  <c:v>13.389999999999999</c:v>
                </c:pt>
                <c:pt idx="11">
                  <c:v>15.409999999999998</c:v>
                </c:pt>
                <c:pt idx="12">
                  <c:v>17.350000000000001</c:v>
                </c:pt>
                <c:pt idx="13">
                  <c:v>19.380000000000003</c:v>
                </c:pt>
                <c:pt idx="14">
                  <c:v>21.4</c:v>
                </c:pt>
                <c:pt idx="15">
                  <c:v>23.340000000000003</c:v>
                </c:pt>
                <c:pt idx="16">
                  <c:v>25.369999999999997</c:v>
                </c:pt>
                <c:pt idx="17">
                  <c:v>27.39</c:v>
                </c:pt>
                <c:pt idx="18">
                  <c:v>29.42</c:v>
                </c:pt>
                <c:pt idx="19">
                  <c:v>31.36</c:v>
                </c:pt>
                <c:pt idx="20">
                  <c:v>33.379999999999995</c:v>
                </c:pt>
                <c:pt idx="21">
                  <c:v>35.409999999999997</c:v>
                </c:pt>
                <c:pt idx="22">
                  <c:v>37.339999999999996</c:v>
                </c:pt>
                <c:pt idx="23">
                  <c:v>39.369999999999997</c:v>
                </c:pt>
                <c:pt idx="24">
                  <c:v>41.4</c:v>
                </c:pt>
                <c:pt idx="25">
                  <c:v>43.42</c:v>
                </c:pt>
                <c:pt idx="26">
                  <c:v>45.36</c:v>
                </c:pt>
                <c:pt idx="27">
                  <c:v>47.39</c:v>
                </c:pt>
                <c:pt idx="28">
                  <c:v>49.41</c:v>
                </c:pt>
                <c:pt idx="29">
                  <c:v>51.35</c:v>
                </c:pt>
                <c:pt idx="30">
                  <c:v>53.379999999999995</c:v>
                </c:pt>
                <c:pt idx="31">
                  <c:v>55.4</c:v>
                </c:pt>
                <c:pt idx="32">
                  <c:v>57.339999999999996</c:v>
                </c:pt>
                <c:pt idx="33">
                  <c:v>59.370000000000005</c:v>
                </c:pt>
                <c:pt idx="34">
                  <c:v>61.39</c:v>
                </c:pt>
                <c:pt idx="35">
                  <c:v>62.36</c:v>
                </c:pt>
              </c:numCache>
            </c:numRef>
          </c:xVal>
          <c:yVal>
            <c:numRef>
              <c:f>Sheet17!$F$1:$F$36</c:f>
              <c:numCache>
                <c:formatCode>General</c:formatCode>
                <c:ptCount val="36"/>
                <c:pt idx="0">
                  <c:v>6.2902934011952794E-2</c:v>
                </c:pt>
                <c:pt idx="1">
                  <c:v>6.2548763418460898E-2</c:v>
                </c:pt>
                <c:pt idx="2">
                  <c:v>6.2766607342973998E-2</c:v>
                </c:pt>
                <c:pt idx="3">
                  <c:v>6.3026927022917803E-2</c:v>
                </c:pt>
                <c:pt idx="4">
                  <c:v>6.2548477358164406E-2</c:v>
                </c:pt>
                <c:pt idx="5">
                  <c:v>6.17499756861856E-2</c:v>
                </c:pt>
                <c:pt idx="6">
                  <c:v>6.2509434684779999E-2</c:v>
                </c:pt>
                <c:pt idx="7">
                  <c:v>6.1579714309376601E-2</c:v>
                </c:pt>
                <c:pt idx="8">
                  <c:v>6.1697006480584501E-2</c:v>
                </c:pt>
                <c:pt idx="9">
                  <c:v>6.1255282750441502E-2</c:v>
                </c:pt>
                <c:pt idx="10">
                  <c:v>6.05632433652585E-2</c:v>
                </c:pt>
                <c:pt idx="11">
                  <c:v>6.0384350879285502E-2</c:v>
                </c:pt>
                <c:pt idx="12">
                  <c:v>5.86543320192488E-2</c:v>
                </c:pt>
                <c:pt idx="13">
                  <c:v>5.8802777694525701E-2</c:v>
                </c:pt>
                <c:pt idx="14">
                  <c:v>5.8100337911343197E-2</c:v>
                </c:pt>
                <c:pt idx="15">
                  <c:v>5.7985364241406198E-2</c:v>
                </c:pt>
                <c:pt idx="16">
                  <c:v>5.7638603305279097E-2</c:v>
                </c:pt>
                <c:pt idx="17">
                  <c:v>5.7761586544018903E-2</c:v>
                </c:pt>
                <c:pt idx="18">
                  <c:v>5.6401199785357799E-2</c:v>
                </c:pt>
                <c:pt idx="19">
                  <c:v>5.5110264134227198E-2</c:v>
                </c:pt>
                <c:pt idx="20">
                  <c:v>5.2472059945926602E-2</c:v>
                </c:pt>
                <c:pt idx="21">
                  <c:v>4.9590716958230398E-2</c:v>
                </c:pt>
                <c:pt idx="22">
                  <c:v>4.8452917125762197E-2</c:v>
                </c:pt>
                <c:pt idx="23">
                  <c:v>4.6199682504228297E-2</c:v>
                </c:pt>
                <c:pt idx="24">
                  <c:v>4.3798734378917903E-2</c:v>
                </c:pt>
                <c:pt idx="25">
                  <c:v>4.3274654026699701E-2</c:v>
                </c:pt>
                <c:pt idx="26">
                  <c:v>4.1384502374317199E-2</c:v>
                </c:pt>
                <c:pt idx="27">
                  <c:v>4.0089595203305302E-2</c:v>
                </c:pt>
                <c:pt idx="28">
                  <c:v>3.8232517225363298E-2</c:v>
                </c:pt>
                <c:pt idx="29">
                  <c:v>3.6063191350529801E-2</c:v>
                </c:pt>
                <c:pt idx="30">
                  <c:v>3.4501788552237303E-2</c:v>
                </c:pt>
                <c:pt idx="31">
                  <c:v>3.18523253833723E-2</c:v>
                </c:pt>
                <c:pt idx="32">
                  <c:v>2.88688784569055E-2</c:v>
                </c:pt>
                <c:pt idx="33">
                  <c:v>2.4035648922326899E-2</c:v>
                </c:pt>
                <c:pt idx="34">
                  <c:v>1.8963376286939101E-2</c:v>
                </c:pt>
                <c:pt idx="35">
                  <c:v>1.4441307543190601E-2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7-49F0-8B47-E5DD48553D7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Sheet17!$A$1:$A$36</c:f>
              <c:numCache>
                <c:formatCode>General</c:formatCode>
                <c:ptCount val="36"/>
                <c:pt idx="0">
                  <c:v>0</c:v>
                </c:pt>
                <c:pt idx="1">
                  <c:v>0.34999999999999964</c:v>
                </c:pt>
                <c:pt idx="2">
                  <c:v>1.4100000000000001</c:v>
                </c:pt>
                <c:pt idx="3">
                  <c:v>2.38</c:v>
                </c:pt>
                <c:pt idx="4">
                  <c:v>3.3499999999999996</c:v>
                </c:pt>
                <c:pt idx="5">
                  <c:v>4.4000000000000004</c:v>
                </c:pt>
                <c:pt idx="6">
                  <c:v>5.3699999999999992</c:v>
                </c:pt>
                <c:pt idx="7">
                  <c:v>7.4</c:v>
                </c:pt>
                <c:pt idx="8">
                  <c:v>9.42</c:v>
                </c:pt>
                <c:pt idx="9">
                  <c:v>11.360000000000001</c:v>
                </c:pt>
                <c:pt idx="10">
                  <c:v>13.389999999999999</c:v>
                </c:pt>
                <c:pt idx="11">
                  <c:v>15.409999999999998</c:v>
                </c:pt>
                <c:pt idx="12">
                  <c:v>17.350000000000001</c:v>
                </c:pt>
                <c:pt idx="13">
                  <c:v>19.380000000000003</c:v>
                </c:pt>
                <c:pt idx="14">
                  <c:v>21.4</c:v>
                </c:pt>
                <c:pt idx="15">
                  <c:v>23.340000000000003</c:v>
                </c:pt>
                <c:pt idx="16">
                  <c:v>25.369999999999997</c:v>
                </c:pt>
                <c:pt idx="17">
                  <c:v>27.39</c:v>
                </c:pt>
                <c:pt idx="18">
                  <c:v>29.42</c:v>
                </c:pt>
                <c:pt idx="19">
                  <c:v>31.36</c:v>
                </c:pt>
                <c:pt idx="20">
                  <c:v>33.379999999999995</c:v>
                </c:pt>
                <c:pt idx="21">
                  <c:v>35.409999999999997</c:v>
                </c:pt>
                <c:pt idx="22">
                  <c:v>37.339999999999996</c:v>
                </c:pt>
                <c:pt idx="23">
                  <c:v>39.369999999999997</c:v>
                </c:pt>
                <c:pt idx="24">
                  <c:v>41.4</c:v>
                </c:pt>
                <c:pt idx="25">
                  <c:v>43.42</c:v>
                </c:pt>
                <c:pt idx="26">
                  <c:v>45.36</c:v>
                </c:pt>
                <c:pt idx="27">
                  <c:v>47.39</c:v>
                </c:pt>
                <c:pt idx="28">
                  <c:v>49.41</c:v>
                </c:pt>
                <c:pt idx="29">
                  <c:v>51.35</c:v>
                </c:pt>
                <c:pt idx="30">
                  <c:v>53.379999999999995</c:v>
                </c:pt>
                <c:pt idx="31">
                  <c:v>55.4</c:v>
                </c:pt>
                <c:pt idx="32">
                  <c:v>57.339999999999996</c:v>
                </c:pt>
                <c:pt idx="33">
                  <c:v>59.370000000000005</c:v>
                </c:pt>
                <c:pt idx="34">
                  <c:v>61.39</c:v>
                </c:pt>
                <c:pt idx="35">
                  <c:v>62.36</c:v>
                </c:pt>
              </c:numCache>
            </c:numRef>
          </c:xVal>
          <c:yVal>
            <c:numRef>
              <c:f>Sheet17!$G$1:$G$36</c:f>
              <c:numCache>
                <c:formatCode>General</c:formatCode>
                <c:ptCount val="36"/>
                <c:pt idx="0">
                  <c:v>0.16145099734200499</c:v>
                </c:pt>
                <c:pt idx="1">
                  <c:v>0.16084226673972199</c:v>
                </c:pt>
                <c:pt idx="2">
                  <c:v>0.15853616800252901</c:v>
                </c:pt>
                <c:pt idx="3">
                  <c:v>0.15728023113713899</c:v>
                </c:pt>
                <c:pt idx="4">
                  <c:v>0.15621898040944401</c:v>
                </c:pt>
                <c:pt idx="5">
                  <c:v>0.15525389397716099</c:v>
                </c:pt>
                <c:pt idx="6">
                  <c:v>0.15385131405730801</c:v>
                </c:pt>
                <c:pt idx="7">
                  <c:v>0.15322803326504</c:v>
                </c:pt>
                <c:pt idx="8">
                  <c:v>0.151538739493387</c:v>
                </c:pt>
                <c:pt idx="9">
                  <c:v>0.15054223972206601</c:v>
                </c:pt>
                <c:pt idx="10">
                  <c:v>0.149957616934494</c:v>
                </c:pt>
                <c:pt idx="11">
                  <c:v>0.14778627278158099</c:v>
                </c:pt>
                <c:pt idx="12">
                  <c:v>0.145868307114006</c:v>
                </c:pt>
                <c:pt idx="13">
                  <c:v>0.142085634968452</c:v>
                </c:pt>
                <c:pt idx="14">
                  <c:v>0.13830169586136501</c:v>
                </c:pt>
                <c:pt idx="15">
                  <c:v>0.13343121081422199</c:v>
                </c:pt>
                <c:pt idx="16">
                  <c:v>0.12773349071137999</c:v>
                </c:pt>
                <c:pt idx="17">
                  <c:v>0.11980380121504</c:v>
                </c:pt>
                <c:pt idx="18">
                  <c:v>0.111377994515013</c:v>
                </c:pt>
                <c:pt idx="19">
                  <c:v>0.10381280302727899</c:v>
                </c:pt>
                <c:pt idx="20">
                  <c:v>9.6043224061884605E-2</c:v>
                </c:pt>
                <c:pt idx="21">
                  <c:v>8.7036043104949307E-2</c:v>
                </c:pt>
                <c:pt idx="22">
                  <c:v>7.6773333984242298E-2</c:v>
                </c:pt>
                <c:pt idx="23">
                  <c:v>6.6802474956802499E-2</c:v>
                </c:pt>
                <c:pt idx="24">
                  <c:v>5.6326597258799703E-2</c:v>
                </c:pt>
                <c:pt idx="25">
                  <c:v>4.4286873875805197E-2</c:v>
                </c:pt>
                <c:pt idx="26">
                  <c:v>3.4505667875467202E-2</c:v>
                </c:pt>
                <c:pt idx="27">
                  <c:v>2.4214656080429501E-2</c:v>
                </c:pt>
                <c:pt idx="28">
                  <c:v>1.54016787772813E-2</c:v>
                </c:pt>
                <c:pt idx="29">
                  <c:v>8.9538985738673305E-3</c:v>
                </c:pt>
                <c:pt idx="30">
                  <c:v>3.2487062585752902E-3</c:v>
                </c:pt>
                <c:pt idx="31">
                  <c:v>1.0147856170536001E-3</c:v>
                </c:pt>
                <c:pt idx="32">
                  <c:v>2.10256414420529E-3</c:v>
                </c:pt>
                <c:pt idx="33">
                  <c:v>8.1541692158229699E-3</c:v>
                </c:pt>
                <c:pt idx="34">
                  <c:v>1.85498892876448E-2</c:v>
                </c:pt>
                <c:pt idx="35">
                  <c:v>2.71698183170371E-2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7-49F0-8B47-E5DD4855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30288"/>
        <c:axId val="886720448"/>
      </c:scatterChart>
      <c:valAx>
        <c:axId val="8867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720448"/>
        <c:crosses val="autoZero"/>
        <c:crossBetween val="midCat"/>
      </c:valAx>
      <c:valAx>
        <c:axId val="8867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7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6P110Cek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Sheet17!$A$1:$A$36</c:f>
              <c:numCache>
                <c:formatCode>General</c:formatCode>
                <c:ptCount val="36"/>
                <c:pt idx="0">
                  <c:v>0</c:v>
                </c:pt>
                <c:pt idx="1">
                  <c:v>0.34999999999999964</c:v>
                </c:pt>
                <c:pt idx="2">
                  <c:v>1.4100000000000001</c:v>
                </c:pt>
                <c:pt idx="3">
                  <c:v>2.38</c:v>
                </c:pt>
                <c:pt idx="4">
                  <c:v>3.3499999999999996</c:v>
                </c:pt>
                <c:pt idx="5">
                  <c:v>4.4000000000000004</c:v>
                </c:pt>
                <c:pt idx="6">
                  <c:v>5.3699999999999992</c:v>
                </c:pt>
                <c:pt idx="7">
                  <c:v>7.4</c:v>
                </c:pt>
                <c:pt idx="8">
                  <c:v>9.42</c:v>
                </c:pt>
                <c:pt idx="9">
                  <c:v>11.360000000000001</c:v>
                </c:pt>
                <c:pt idx="10">
                  <c:v>13.389999999999999</c:v>
                </c:pt>
                <c:pt idx="11">
                  <c:v>15.409999999999998</c:v>
                </c:pt>
                <c:pt idx="12">
                  <c:v>17.350000000000001</c:v>
                </c:pt>
                <c:pt idx="13">
                  <c:v>19.380000000000003</c:v>
                </c:pt>
                <c:pt idx="14">
                  <c:v>21.4</c:v>
                </c:pt>
                <c:pt idx="15">
                  <c:v>23.340000000000003</c:v>
                </c:pt>
                <c:pt idx="16">
                  <c:v>25.369999999999997</c:v>
                </c:pt>
                <c:pt idx="17">
                  <c:v>27.39</c:v>
                </c:pt>
                <c:pt idx="18">
                  <c:v>29.42</c:v>
                </c:pt>
                <c:pt idx="19">
                  <c:v>31.36</c:v>
                </c:pt>
                <c:pt idx="20">
                  <c:v>33.379999999999995</c:v>
                </c:pt>
                <c:pt idx="21">
                  <c:v>35.409999999999997</c:v>
                </c:pt>
                <c:pt idx="22">
                  <c:v>37.339999999999996</c:v>
                </c:pt>
                <c:pt idx="23">
                  <c:v>39.369999999999997</c:v>
                </c:pt>
                <c:pt idx="24">
                  <c:v>41.4</c:v>
                </c:pt>
                <c:pt idx="25">
                  <c:v>43.42</c:v>
                </c:pt>
                <c:pt idx="26">
                  <c:v>45.36</c:v>
                </c:pt>
                <c:pt idx="27">
                  <c:v>47.39</c:v>
                </c:pt>
                <c:pt idx="28">
                  <c:v>49.41</c:v>
                </c:pt>
                <c:pt idx="29">
                  <c:v>51.35</c:v>
                </c:pt>
                <c:pt idx="30">
                  <c:v>53.379999999999995</c:v>
                </c:pt>
                <c:pt idx="31">
                  <c:v>55.4</c:v>
                </c:pt>
                <c:pt idx="32">
                  <c:v>57.339999999999996</c:v>
                </c:pt>
                <c:pt idx="33">
                  <c:v>59.370000000000005</c:v>
                </c:pt>
                <c:pt idx="34">
                  <c:v>61.39</c:v>
                </c:pt>
                <c:pt idx="35">
                  <c:v>62.36</c:v>
                </c:pt>
              </c:numCache>
            </c:numRef>
          </c:xVal>
          <c:yVal>
            <c:numRef>
              <c:f>Sheet17!$K$1:$K$36</c:f>
              <c:numCache>
                <c:formatCode>General</c:formatCode>
                <c:ptCount val="36"/>
                <c:pt idx="0">
                  <c:v>0.22517572851046699</c:v>
                </c:pt>
                <c:pt idx="1">
                  <c:v>0.224326731854564</c:v>
                </c:pt>
                <c:pt idx="2">
                  <c:v>0.22203945098393399</c:v>
                </c:pt>
                <c:pt idx="3">
                  <c:v>0.22028043576630099</c:v>
                </c:pt>
                <c:pt idx="4">
                  <c:v>0.21879409020930601</c:v>
                </c:pt>
                <c:pt idx="5">
                  <c:v>0.21744242853944101</c:v>
                </c:pt>
                <c:pt idx="6">
                  <c:v>0.21638722089635501</c:v>
                </c:pt>
                <c:pt idx="7">
                  <c:v>0.21460508860649899</c:v>
                </c:pt>
                <c:pt idx="8">
                  <c:v>0.213134654702373</c:v>
                </c:pt>
                <c:pt idx="9">
                  <c:v>0.21173310790726599</c:v>
                </c:pt>
                <c:pt idx="10">
                  <c:v>0.210024673577723</c:v>
                </c:pt>
                <c:pt idx="11">
                  <c:v>0.20785692374343301</c:v>
                </c:pt>
                <c:pt idx="12">
                  <c:v>0.20515936302954399</c:v>
                </c:pt>
                <c:pt idx="13">
                  <c:v>0.20153990775666999</c:v>
                </c:pt>
                <c:pt idx="14">
                  <c:v>0.197010962765477</c:v>
                </c:pt>
                <c:pt idx="15">
                  <c:v>0.19171150979054899</c:v>
                </c:pt>
                <c:pt idx="16">
                  <c:v>0.185121001030986</c:v>
                </c:pt>
                <c:pt idx="17">
                  <c:v>0.177487112911171</c:v>
                </c:pt>
                <c:pt idx="18">
                  <c:v>0.16875453714395899</c:v>
                </c:pt>
                <c:pt idx="19">
                  <c:v>0.15946667131686501</c:v>
                </c:pt>
                <c:pt idx="20">
                  <c:v>0.14890422335175901</c:v>
                </c:pt>
                <c:pt idx="21">
                  <c:v>0.13749769842803999</c:v>
                </c:pt>
                <c:pt idx="22">
                  <c:v>0.12606458782305799</c:v>
                </c:pt>
                <c:pt idx="23">
                  <c:v>0.11360965128707901</c:v>
                </c:pt>
                <c:pt idx="24">
                  <c:v>0.100943722686021</c:v>
                </c:pt>
                <c:pt idx="25">
                  <c:v>8.8396953843922599E-2</c:v>
                </c:pt>
                <c:pt idx="26">
                  <c:v>7.6679261945482594E-2</c:v>
                </c:pt>
                <c:pt idx="27">
                  <c:v>6.50931615065308E-2</c:v>
                </c:pt>
                <c:pt idx="28">
                  <c:v>5.4615882188940701E-2</c:v>
                </c:pt>
                <c:pt idx="29">
                  <c:v>4.5917428583935001E-2</c:v>
                </c:pt>
                <c:pt idx="30">
                  <c:v>3.8675074506848699E-2</c:v>
                </c:pt>
                <c:pt idx="31">
                  <c:v>3.382618723512E-2</c:v>
                </c:pt>
                <c:pt idx="32">
                  <c:v>3.1857032487958903E-2</c:v>
                </c:pt>
                <c:pt idx="33">
                  <c:v>3.3147029332613702E-2</c:v>
                </c:pt>
                <c:pt idx="34">
                  <c:v>3.8405567883322597E-2</c:v>
                </c:pt>
                <c:pt idx="35">
                  <c:v>4.2519277491450902E-2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1-46CB-81D7-3110056EA4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Sheet17!$A$1:$A$36</c:f>
              <c:numCache>
                <c:formatCode>General</c:formatCode>
                <c:ptCount val="36"/>
                <c:pt idx="0">
                  <c:v>0</c:v>
                </c:pt>
                <c:pt idx="1">
                  <c:v>0.34999999999999964</c:v>
                </c:pt>
                <c:pt idx="2">
                  <c:v>1.4100000000000001</c:v>
                </c:pt>
                <c:pt idx="3">
                  <c:v>2.38</c:v>
                </c:pt>
                <c:pt idx="4">
                  <c:v>3.3499999999999996</c:v>
                </c:pt>
                <c:pt idx="5">
                  <c:v>4.4000000000000004</c:v>
                </c:pt>
                <c:pt idx="6">
                  <c:v>5.3699999999999992</c:v>
                </c:pt>
                <c:pt idx="7">
                  <c:v>7.4</c:v>
                </c:pt>
                <c:pt idx="8">
                  <c:v>9.42</c:v>
                </c:pt>
                <c:pt idx="9">
                  <c:v>11.360000000000001</c:v>
                </c:pt>
                <c:pt idx="10">
                  <c:v>13.389999999999999</c:v>
                </c:pt>
                <c:pt idx="11">
                  <c:v>15.409999999999998</c:v>
                </c:pt>
                <c:pt idx="12">
                  <c:v>17.350000000000001</c:v>
                </c:pt>
                <c:pt idx="13">
                  <c:v>19.380000000000003</c:v>
                </c:pt>
                <c:pt idx="14">
                  <c:v>21.4</c:v>
                </c:pt>
                <c:pt idx="15">
                  <c:v>23.340000000000003</c:v>
                </c:pt>
                <c:pt idx="16">
                  <c:v>25.369999999999997</c:v>
                </c:pt>
                <c:pt idx="17">
                  <c:v>27.39</c:v>
                </c:pt>
                <c:pt idx="18">
                  <c:v>29.42</c:v>
                </c:pt>
                <c:pt idx="19">
                  <c:v>31.36</c:v>
                </c:pt>
                <c:pt idx="20">
                  <c:v>33.379999999999995</c:v>
                </c:pt>
                <c:pt idx="21">
                  <c:v>35.409999999999997</c:v>
                </c:pt>
                <c:pt idx="22">
                  <c:v>37.339999999999996</c:v>
                </c:pt>
                <c:pt idx="23">
                  <c:v>39.369999999999997</c:v>
                </c:pt>
                <c:pt idx="24">
                  <c:v>41.4</c:v>
                </c:pt>
                <c:pt idx="25">
                  <c:v>43.42</c:v>
                </c:pt>
                <c:pt idx="26">
                  <c:v>45.36</c:v>
                </c:pt>
                <c:pt idx="27">
                  <c:v>47.39</c:v>
                </c:pt>
                <c:pt idx="28">
                  <c:v>49.41</c:v>
                </c:pt>
                <c:pt idx="29">
                  <c:v>51.35</c:v>
                </c:pt>
                <c:pt idx="30">
                  <c:v>53.379999999999995</c:v>
                </c:pt>
                <c:pt idx="31">
                  <c:v>55.4</c:v>
                </c:pt>
                <c:pt idx="32">
                  <c:v>57.339999999999996</c:v>
                </c:pt>
                <c:pt idx="33">
                  <c:v>59.370000000000005</c:v>
                </c:pt>
                <c:pt idx="34">
                  <c:v>61.39</c:v>
                </c:pt>
                <c:pt idx="35">
                  <c:v>62.36</c:v>
                </c:pt>
              </c:numCache>
            </c:numRef>
          </c:xVal>
          <c:yVal>
            <c:numRef>
              <c:f>Sheet17!$L$1:$L$36</c:f>
              <c:numCache>
                <c:formatCode>General</c:formatCode>
                <c:ptCount val="36"/>
                <c:pt idx="0">
                  <c:v>9.3757738325717599E-2</c:v>
                </c:pt>
                <c:pt idx="1">
                  <c:v>9.2777988366005495E-2</c:v>
                </c:pt>
                <c:pt idx="2">
                  <c:v>9.2631257386911997E-2</c:v>
                </c:pt>
                <c:pt idx="3">
                  <c:v>9.2267585414928799E-2</c:v>
                </c:pt>
                <c:pt idx="4">
                  <c:v>9.1498497037704393E-2</c:v>
                </c:pt>
                <c:pt idx="5">
                  <c:v>9.0882866089163905E-2</c:v>
                </c:pt>
                <c:pt idx="6">
                  <c:v>9.1362986309646205E-2</c:v>
                </c:pt>
                <c:pt idx="7">
                  <c:v>8.9266899314792703E-2</c:v>
                </c:pt>
                <c:pt idx="8">
                  <c:v>8.8994437211066701E-2</c:v>
                </c:pt>
                <c:pt idx="9">
                  <c:v>8.7527961045581401E-2</c:v>
                </c:pt>
                <c:pt idx="10">
                  <c:v>8.5706710998598501E-2</c:v>
                </c:pt>
                <c:pt idx="11">
                  <c:v>8.5163252301833303E-2</c:v>
                </c:pt>
                <c:pt idx="12">
                  <c:v>8.3384252435173306E-2</c:v>
                </c:pt>
                <c:pt idx="13">
                  <c:v>8.2144556695982598E-2</c:v>
                </c:pt>
                <c:pt idx="14">
                  <c:v>8.0735216122864106E-2</c:v>
                </c:pt>
                <c:pt idx="15">
                  <c:v>7.9523083319492996E-2</c:v>
                </c:pt>
                <c:pt idx="16">
                  <c:v>7.7845320254267505E-2</c:v>
                </c:pt>
                <c:pt idx="17">
                  <c:v>7.6651086406552799E-2</c:v>
                </c:pt>
                <c:pt idx="18">
                  <c:v>7.5007040167287806E-2</c:v>
                </c:pt>
                <c:pt idx="19">
                  <c:v>7.24297960915046E-2</c:v>
                </c:pt>
                <c:pt idx="20">
                  <c:v>6.8674798304928203E-2</c:v>
                </c:pt>
                <c:pt idx="21">
                  <c:v>6.5316417881537706E-2</c:v>
                </c:pt>
                <c:pt idx="22">
                  <c:v>6.3080447809633594E-2</c:v>
                </c:pt>
                <c:pt idx="23">
                  <c:v>6.0135604111610397E-2</c:v>
                </c:pt>
                <c:pt idx="24">
                  <c:v>5.7108200246175703E-2</c:v>
                </c:pt>
                <c:pt idx="25">
                  <c:v>5.5890416979957197E-2</c:v>
                </c:pt>
                <c:pt idx="26">
                  <c:v>5.3501974117347598E-2</c:v>
                </c:pt>
                <c:pt idx="27">
                  <c:v>5.1455507480385201E-2</c:v>
                </c:pt>
                <c:pt idx="28">
                  <c:v>4.92040603545435E-2</c:v>
                </c:pt>
                <c:pt idx="29">
                  <c:v>4.73876715249835E-2</c:v>
                </c:pt>
                <c:pt idx="30">
                  <c:v>4.92860636216359E-2</c:v>
                </c:pt>
                <c:pt idx="31">
                  <c:v>4.5634601739635898E-2</c:v>
                </c:pt>
                <c:pt idx="32">
                  <c:v>3.9145489620721403E-2</c:v>
                </c:pt>
                <c:pt idx="33">
                  <c:v>2.9797576486854299E-2</c:v>
                </c:pt>
                <c:pt idx="34">
                  <c:v>2.17793156765488E-2</c:v>
                </c:pt>
                <c:pt idx="35">
                  <c:v>1.64257511852293E-2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1-46CB-81D7-3110056EA4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Sheet17!$A$1:$A$36</c:f>
              <c:numCache>
                <c:formatCode>General</c:formatCode>
                <c:ptCount val="36"/>
                <c:pt idx="0">
                  <c:v>0</c:v>
                </c:pt>
                <c:pt idx="1">
                  <c:v>0.34999999999999964</c:v>
                </c:pt>
                <c:pt idx="2">
                  <c:v>1.4100000000000001</c:v>
                </c:pt>
                <c:pt idx="3">
                  <c:v>2.38</c:v>
                </c:pt>
                <c:pt idx="4">
                  <c:v>3.3499999999999996</c:v>
                </c:pt>
                <c:pt idx="5">
                  <c:v>4.4000000000000004</c:v>
                </c:pt>
                <c:pt idx="6">
                  <c:v>5.3699999999999992</c:v>
                </c:pt>
                <c:pt idx="7">
                  <c:v>7.4</c:v>
                </c:pt>
                <c:pt idx="8">
                  <c:v>9.42</c:v>
                </c:pt>
                <c:pt idx="9">
                  <c:v>11.360000000000001</c:v>
                </c:pt>
                <c:pt idx="10">
                  <c:v>13.389999999999999</c:v>
                </c:pt>
                <c:pt idx="11">
                  <c:v>15.409999999999998</c:v>
                </c:pt>
                <c:pt idx="12">
                  <c:v>17.350000000000001</c:v>
                </c:pt>
                <c:pt idx="13">
                  <c:v>19.380000000000003</c:v>
                </c:pt>
                <c:pt idx="14">
                  <c:v>21.4</c:v>
                </c:pt>
                <c:pt idx="15">
                  <c:v>23.340000000000003</c:v>
                </c:pt>
                <c:pt idx="16">
                  <c:v>25.369999999999997</c:v>
                </c:pt>
                <c:pt idx="17">
                  <c:v>27.39</c:v>
                </c:pt>
                <c:pt idx="18">
                  <c:v>29.42</c:v>
                </c:pt>
                <c:pt idx="19">
                  <c:v>31.36</c:v>
                </c:pt>
                <c:pt idx="20">
                  <c:v>33.379999999999995</c:v>
                </c:pt>
                <c:pt idx="21">
                  <c:v>35.409999999999997</c:v>
                </c:pt>
                <c:pt idx="22">
                  <c:v>37.339999999999996</c:v>
                </c:pt>
                <c:pt idx="23">
                  <c:v>39.369999999999997</c:v>
                </c:pt>
                <c:pt idx="24">
                  <c:v>41.4</c:v>
                </c:pt>
                <c:pt idx="25">
                  <c:v>43.42</c:v>
                </c:pt>
                <c:pt idx="26">
                  <c:v>45.36</c:v>
                </c:pt>
                <c:pt idx="27">
                  <c:v>47.39</c:v>
                </c:pt>
                <c:pt idx="28">
                  <c:v>49.41</c:v>
                </c:pt>
                <c:pt idx="29">
                  <c:v>51.35</c:v>
                </c:pt>
                <c:pt idx="30">
                  <c:v>53.379999999999995</c:v>
                </c:pt>
                <c:pt idx="31">
                  <c:v>55.4</c:v>
                </c:pt>
                <c:pt idx="32">
                  <c:v>57.339999999999996</c:v>
                </c:pt>
                <c:pt idx="33">
                  <c:v>59.370000000000005</c:v>
                </c:pt>
                <c:pt idx="34">
                  <c:v>61.39</c:v>
                </c:pt>
                <c:pt idx="35">
                  <c:v>62.36</c:v>
                </c:pt>
              </c:numCache>
            </c:numRef>
          </c:xVal>
          <c:yVal>
            <c:numRef>
              <c:f>Sheet17!$M$1:$M$36</c:f>
              <c:numCache>
                <c:formatCode>General</c:formatCode>
                <c:ptCount val="36"/>
                <c:pt idx="0">
                  <c:v>0.13172780117862301</c:v>
                </c:pt>
                <c:pt idx="1">
                  <c:v>0.13123113813491999</c:v>
                </c:pt>
                <c:pt idx="2">
                  <c:v>0.12856084211969801</c:v>
                </c:pt>
                <c:pt idx="3">
                  <c:v>0.12754237230868801</c:v>
                </c:pt>
                <c:pt idx="4">
                  <c:v>0.12668177823118801</c:v>
                </c:pt>
                <c:pt idx="5">
                  <c:v>0.126551493409955</c:v>
                </c:pt>
                <c:pt idx="6">
                  <c:v>0.12528820089899001</c:v>
                </c:pt>
                <c:pt idx="7">
                  <c:v>0.124900161568982</c:v>
                </c:pt>
                <c:pt idx="8">
                  <c:v>0.124044369036781</c:v>
                </c:pt>
                <c:pt idx="9">
                  <c:v>0.123228668802029</c:v>
                </c:pt>
                <c:pt idx="10">
                  <c:v>0.12349450806370101</c:v>
                </c:pt>
                <c:pt idx="11">
                  <c:v>0.122219871161139</c:v>
                </c:pt>
                <c:pt idx="12">
                  <c:v>0.121864661639549</c:v>
                </c:pt>
                <c:pt idx="13">
                  <c:v>0.118505465760922</c:v>
                </c:pt>
                <c:pt idx="14">
                  <c:v>0.11584244610610001</c:v>
                </c:pt>
                <c:pt idx="15">
                  <c:v>0.11157609869810001</c:v>
                </c:pt>
                <c:pt idx="16">
                  <c:v>0.10662969659384799</c:v>
                </c:pt>
                <c:pt idx="17">
                  <c:v>0.1001027316819</c:v>
                </c:pt>
                <c:pt idx="18">
                  <c:v>9.3152504503465405E-2</c:v>
                </c:pt>
                <c:pt idx="19">
                  <c:v>8.6590402525057703E-2</c:v>
                </c:pt>
                <c:pt idx="20">
                  <c:v>7.9514855269839299E-2</c:v>
                </c:pt>
                <c:pt idx="21">
                  <c:v>7.1773798579436901E-2</c:v>
                </c:pt>
                <c:pt idx="22">
                  <c:v>6.2023777208944503E-2</c:v>
                </c:pt>
                <c:pt idx="23">
                  <c:v>5.2828487848491701E-2</c:v>
                </c:pt>
                <c:pt idx="24">
                  <c:v>4.3002025864244897E-2</c:v>
                </c:pt>
                <c:pt idx="25">
                  <c:v>3.18229033838121E-2</c:v>
                </c:pt>
                <c:pt idx="26">
                  <c:v>2.2543703011971901E-2</c:v>
                </c:pt>
                <c:pt idx="27">
                  <c:v>1.26931664937735E-2</c:v>
                </c:pt>
                <c:pt idx="28">
                  <c:v>4.5877341038710199E-3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2.4860271999460298E-3</c:v>
                </c:pt>
                <c:pt idx="34">
                  <c:v>1.5669471696395602E-2</c:v>
                </c:pt>
                <c:pt idx="35">
                  <c:v>2.5128892997447499E-2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71-46CB-81D7-3110056EA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24560"/>
        <c:axId val="551126856"/>
      </c:scatterChart>
      <c:valAx>
        <c:axId val="5511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26856"/>
        <c:crosses val="autoZero"/>
        <c:crossBetween val="midCat"/>
      </c:valAx>
      <c:valAx>
        <c:axId val="5511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2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6P120C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Sheet18!$A$1:$A$26</c:f>
              <c:numCache>
                <c:formatCode>General</c:formatCode>
                <c:ptCount val="26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7.0500000000000007</c:v>
                </c:pt>
                <c:pt idx="7">
                  <c:v>9.07</c:v>
                </c:pt>
                <c:pt idx="8">
                  <c:v>11.010000000000002</c:v>
                </c:pt>
                <c:pt idx="9">
                  <c:v>13.04</c:v>
                </c:pt>
                <c:pt idx="10">
                  <c:v>15.059999999999999</c:v>
                </c:pt>
                <c:pt idx="11">
                  <c:v>17</c:v>
                </c:pt>
                <c:pt idx="12">
                  <c:v>19.03</c:v>
                </c:pt>
                <c:pt idx="13">
                  <c:v>21.05</c:v>
                </c:pt>
                <c:pt idx="14">
                  <c:v>22.990000000000002</c:v>
                </c:pt>
                <c:pt idx="15">
                  <c:v>25.02</c:v>
                </c:pt>
                <c:pt idx="16">
                  <c:v>27.040000000000003</c:v>
                </c:pt>
                <c:pt idx="17">
                  <c:v>29.070000000000004</c:v>
                </c:pt>
                <c:pt idx="18">
                  <c:v>31.01</c:v>
                </c:pt>
                <c:pt idx="19">
                  <c:v>33.03</c:v>
                </c:pt>
                <c:pt idx="20">
                  <c:v>35.06</c:v>
                </c:pt>
                <c:pt idx="21">
                  <c:v>36.989999999999995</c:v>
                </c:pt>
                <c:pt idx="22">
                  <c:v>39.019999999999996</c:v>
                </c:pt>
                <c:pt idx="23">
                  <c:v>41.05</c:v>
                </c:pt>
                <c:pt idx="24">
                  <c:v>43.070000000000007</c:v>
                </c:pt>
                <c:pt idx="25">
                  <c:v>45.010000000000005</c:v>
                </c:pt>
              </c:numCache>
            </c:numRef>
          </c:xVal>
          <c:yVal>
            <c:numRef>
              <c:f>Sheet18!$E$1:$E$26</c:f>
              <c:numCache>
                <c:formatCode>General</c:formatCode>
                <c:ptCount val="26"/>
                <c:pt idx="0">
                  <c:v>0.29273635929311498</c:v>
                </c:pt>
                <c:pt idx="1">
                  <c:v>0.29168240899303099</c:v>
                </c:pt>
                <c:pt idx="2">
                  <c:v>0.29081623641536303</c:v>
                </c:pt>
                <c:pt idx="3">
                  <c:v>0.28998296257839301</c:v>
                </c:pt>
                <c:pt idx="4">
                  <c:v>0.28905381939386998</c:v>
                </c:pt>
                <c:pt idx="5">
                  <c:v>0.28811497574066802</c:v>
                </c:pt>
                <c:pt idx="6">
                  <c:v>0.28568761718729602</c:v>
                </c:pt>
                <c:pt idx="7">
                  <c:v>0.282339293967167</c:v>
                </c:pt>
                <c:pt idx="8">
                  <c:v>0.27795252134929699</c:v>
                </c:pt>
                <c:pt idx="9">
                  <c:v>0.271889687037352</c:v>
                </c:pt>
                <c:pt idx="10">
                  <c:v>0.26418041781950902</c:v>
                </c:pt>
                <c:pt idx="11">
                  <c:v>0.25509354097956299</c:v>
                </c:pt>
                <c:pt idx="12">
                  <c:v>0.243770922693025</c:v>
                </c:pt>
                <c:pt idx="13">
                  <c:v>0.23067926753649501</c:v>
                </c:pt>
                <c:pt idx="14">
                  <c:v>0.216469911551535</c:v>
                </c:pt>
                <c:pt idx="15">
                  <c:v>0.200031542671222</c:v>
                </c:pt>
                <c:pt idx="16">
                  <c:v>0.182295692189545</c:v>
                </c:pt>
                <c:pt idx="17">
                  <c:v>0.163373875161996</c:v>
                </c:pt>
                <c:pt idx="18">
                  <c:v>0.14458967985606699</c:v>
                </c:pt>
                <c:pt idx="19">
                  <c:v>0.124707455217285</c:v>
                </c:pt>
                <c:pt idx="20">
                  <c:v>0.10487727885784499</c:v>
                </c:pt>
                <c:pt idx="21">
                  <c:v>8.6673119657245196E-2</c:v>
                </c:pt>
                <c:pt idx="22">
                  <c:v>6.8810234425441194E-2</c:v>
                </c:pt>
                <c:pt idx="23">
                  <c:v>5.29480385920367E-2</c:v>
                </c:pt>
                <c:pt idx="24">
                  <c:v>3.9906108932520203E-2</c:v>
                </c:pt>
                <c:pt idx="25">
                  <c:v>3.0717621986803601E-2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9-4472-A68A-1C0C526A51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Sheet18!$A$1:$A$26</c:f>
              <c:numCache>
                <c:formatCode>General</c:formatCode>
                <c:ptCount val="26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7.0500000000000007</c:v>
                </c:pt>
                <c:pt idx="7">
                  <c:v>9.07</c:v>
                </c:pt>
                <c:pt idx="8">
                  <c:v>11.010000000000002</c:v>
                </c:pt>
                <c:pt idx="9">
                  <c:v>13.04</c:v>
                </c:pt>
                <c:pt idx="10">
                  <c:v>15.059999999999999</c:v>
                </c:pt>
                <c:pt idx="11">
                  <c:v>17</c:v>
                </c:pt>
                <c:pt idx="12">
                  <c:v>19.03</c:v>
                </c:pt>
                <c:pt idx="13">
                  <c:v>21.05</c:v>
                </c:pt>
                <c:pt idx="14">
                  <c:v>22.990000000000002</c:v>
                </c:pt>
                <c:pt idx="15">
                  <c:v>25.02</c:v>
                </c:pt>
                <c:pt idx="16">
                  <c:v>27.040000000000003</c:v>
                </c:pt>
                <c:pt idx="17">
                  <c:v>29.070000000000004</c:v>
                </c:pt>
                <c:pt idx="18">
                  <c:v>31.01</c:v>
                </c:pt>
                <c:pt idx="19">
                  <c:v>33.03</c:v>
                </c:pt>
                <c:pt idx="20">
                  <c:v>35.06</c:v>
                </c:pt>
                <c:pt idx="21">
                  <c:v>36.989999999999995</c:v>
                </c:pt>
                <c:pt idx="22">
                  <c:v>39.019999999999996</c:v>
                </c:pt>
                <c:pt idx="23">
                  <c:v>41.05</c:v>
                </c:pt>
                <c:pt idx="24">
                  <c:v>43.070000000000007</c:v>
                </c:pt>
                <c:pt idx="25">
                  <c:v>45.010000000000005</c:v>
                </c:pt>
              </c:numCache>
            </c:numRef>
          </c:xVal>
          <c:yVal>
            <c:numRef>
              <c:f>Sheet18!$F$1:$F$26</c:f>
              <c:numCache>
                <c:formatCode>General</c:formatCode>
                <c:ptCount val="26"/>
                <c:pt idx="0">
                  <c:v>6.92339251881392E-2</c:v>
                </c:pt>
                <c:pt idx="1">
                  <c:v>6.9835791400216896E-2</c:v>
                </c:pt>
                <c:pt idx="2">
                  <c:v>7.1187448078632504E-2</c:v>
                </c:pt>
                <c:pt idx="3">
                  <c:v>7.0692595413720596E-2</c:v>
                </c:pt>
                <c:pt idx="4">
                  <c:v>6.8655204938364398E-2</c:v>
                </c:pt>
                <c:pt idx="5">
                  <c:v>6.8248055832188598E-2</c:v>
                </c:pt>
                <c:pt idx="6">
                  <c:v>6.8608423468903404E-2</c:v>
                </c:pt>
                <c:pt idx="7">
                  <c:v>6.7998601572888701E-2</c:v>
                </c:pt>
                <c:pt idx="8">
                  <c:v>6.6634758077219303E-2</c:v>
                </c:pt>
                <c:pt idx="9">
                  <c:v>6.6655139755681506E-2</c:v>
                </c:pt>
                <c:pt idx="10">
                  <c:v>6.62182275706064E-2</c:v>
                </c:pt>
                <c:pt idx="11">
                  <c:v>6.5513470780015196E-2</c:v>
                </c:pt>
                <c:pt idx="12">
                  <c:v>6.6036047292126795E-2</c:v>
                </c:pt>
                <c:pt idx="13">
                  <c:v>6.48184437839113E-2</c:v>
                </c:pt>
                <c:pt idx="14">
                  <c:v>6.3782500778356802E-2</c:v>
                </c:pt>
                <c:pt idx="15">
                  <c:v>6.0554322304952501E-2</c:v>
                </c:pt>
                <c:pt idx="16">
                  <c:v>5.6163345616124197E-2</c:v>
                </c:pt>
                <c:pt idx="17">
                  <c:v>5.2677497106596499E-2</c:v>
                </c:pt>
                <c:pt idx="18">
                  <c:v>4.9057242124236997E-2</c:v>
                </c:pt>
                <c:pt idx="19">
                  <c:v>4.4974745293310102E-2</c:v>
                </c:pt>
                <c:pt idx="20">
                  <c:v>4.0698313493323E-2</c:v>
                </c:pt>
                <c:pt idx="21">
                  <c:v>3.8981631496679901E-2</c:v>
                </c:pt>
                <c:pt idx="22">
                  <c:v>3.4500699514603002E-2</c:v>
                </c:pt>
                <c:pt idx="23">
                  <c:v>3.3299034425774698E-2</c:v>
                </c:pt>
                <c:pt idx="24">
                  <c:v>2.80086283540825E-2</c:v>
                </c:pt>
                <c:pt idx="25">
                  <c:v>2.4691865383430898E-2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5-4F70-8468-A1765EF8CF7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Sheet18!$A$1:$A$26</c:f>
              <c:numCache>
                <c:formatCode>General</c:formatCode>
                <c:ptCount val="26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7.0500000000000007</c:v>
                </c:pt>
                <c:pt idx="7">
                  <c:v>9.07</c:v>
                </c:pt>
                <c:pt idx="8">
                  <c:v>11.010000000000002</c:v>
                </c:pt>
                <c:pt idx="9">
                  <c:v>13.04</c:v>
                </c:pt>
                <c:pt idx="10">
                  <c:v>15.059999999999999</c:v>
                </c:pt>
                <c:pt idx="11">
                  <c:v>17</c:v>
                </c:pt>
                <c:pt idx="12">
                  <c:v>19.03</c:v>
                </c:pt>
                <c:pt idx="13">
                  <c:v>21.05</c:v>
                </c:pt>
                <c:pt idx="14">
                  <c:v>22.990000000000002</c:v>
                </c:pt>
                <c:pt idx="15">
                  <c:v>25.02</c:v>
                </c:pt>
                <c:pt idx="16">
                  <c:v>27.040000000000003</c:v>
                </c:pt>
                <c:pt idx="17">
                  <c:v>29.070000000000004</c:v>
                </c:pt>
                <c:pt idx="18">
                  <c:v>31.01</c:v>
                </c:pt>
                <c:pt idx="19">
                  <c:v>33.03</c:v>
                </c:pt>
                <c:pt idx="20">
                  <c:v>35.06</c:v>
                </c:pt>
                <c:pt idx="21">
                  <c:v>36.989999999999995</c:v>
                </c:pt>
                <c:pt idx="22">
                  <c:v>39.019999999999996</c:v>
                </c:pt>
                <c:pt idx="23">
                  <c:v>41.05</c:v>
                </c:pt>
                <c:pt idx="24">
                  <c:v>43.070000000000007</c:v>
                </c:pt>
                <c:pt idx="25">
                  <c:v>45.010000000000005</c:v>
                </c:pt>
              </c:numCache>
            </c:numRef>
          </c:xVal>
          <c:yVal>
            <c:numRef>
              <c:f>Sheet18!$G$1:$G$26</c:f>
              <c:numCache>
                <c:formatCode>General</c:formatCode>
                <c:ptCount val="26"/>
                <c:pt idx="0">
                  <c:v>0.222479633062767</c:v>
                </c:pt>
                <c:pt idx="1">
                  <c:v>0.22051190119873099</c:v>
                </c:pt>
                <c:pt idx="2">
                  <c:v>0.221020339675676</c:v>
                </c:pt>
                <c:pt idx="3">
                  <c:v>0.22038705155957899</c:v>
                </c:pt>
                <c:pt idx="4">
                  <c:v>0.21968090273934099</c:v>
                </c:pt>
                <c:pt idx="5">
                  <c:v>0.21896738156290799</c:v>
                </c:pt>
                <c:pt idx="6">
                  <c:v>0.217122589062345</c:v>
                </c:pt>
                <c:pt idx="7">
                  <c:v>0.21570722059091599</c:v>
                </c:pt>
                <c:pt idx="8">
                  <c:v>0.210132106140069</c:v>
                </c:pt>
                <c:pt idx="9">
                  <c:v>0.20554860340023801</c:v>
                </c:pt>
                <c:pt idx="10">
                  <c:v>0.19866367420027101</c:v>
                </c:pt>
                <c:pt idx="11">
                  <c:v>0.188769220324877</c:v>
                </c:pt>
                <c:pt idx="12">
                  <c:v>0.177465231720522</c:v>
                </c:pt>
                <c:pt idx="13">
                  <c:v>0.16516635555612999</c:v>
                </c:pt>
                <c:pt idx="14">
                  <c:v>0.15152893808607501</c:v>
                </c:pt>
                <c:pt idx="15">
                  <c:v>0.13922195369917101</c:v>
                </c:pt>
                <c:pt idx="16">
                  <c:v>0.125419436226407</c:v>
                </c:pt>
                <c:pt idx="17">
                  <c:v>0.109787244108861</c:v>
                </c:pt>
                <c:pt idx="18">
                  <c:v>9.4850829985580004E-2</c:v>
                </c:pt>
                <c:pt idx="19">
                  <c:v>7.8815111697324094E-2</c:v>
                </c:pt>
                <c:pt idx="20">
                  <c:v>6.3345876430138406E-2</c:v>
                </c:pt>
                <c:pt idx="21">
                  <c:v>4.6803484614912398E-2</c:v>
                </c:pt>
                <c:pt idx="22">
                  <c:v>3.3304153461913497E-2</c:v>
                </c:pt>
                <c:pt idx="23">
                  <c:v>1.8425917430028801E-2</c:v>
                </c:pt>
                <c:pt idx="24">
                  <c:v>1.06948371939154E-2</c:v>
                </c:pt>
                <c:pt idx="25">
                  <c:v>4.5462080540469296E-3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F5-4F70-8468-A1765EF8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97144"/>
        <c:axId val="700195832"/>
      </c:scatterChart>
      <c:valAx>
        <c:axId val="70019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195832"/>
        <c:crosses val="autoZero"/>
        <c:crossBetween val="midCat"/>
      </c:valAx>
      <c:valAx>
        <c:axId val="7001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19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6P120Cek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Sheet18!$A$1:$A$26</c:f>
              <c:numCache>
                <c:formatCode>General</c:formatCode>
                <c:ptCount val="26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7.0500000000000007</c:v>
                </c:pt>
                <c:pt idx="7">
                  <c:v>9.07</c:v>
                </c:pt>
                <c:pt idx="8">
                  <c:v>11.010000000000002</c:v>
                </c:pt>
                <c:pt idx="9">
                  <c:v>13.04</c:v>
                </c:pt>
                <c:pt idx="10">
                  <c:v>15.059999999999999</c:v>
                </c:pt>
                <c:pt idx="11">
                  <c:v>17</c:v>
                </c:pt>
                <c:pt idx="12">
                  <c:v>19.03</c:v>
                </c:pt>
                <c:pt idx="13">
                  <c:v>21.05</c:v>
                </c:pt>
                <c:pt idx="14">
                  <c:v>22.990000000000002</c:v>
                </c:pt>
                <c:pt idx="15">
                  <c:v>25.02</c:v>
                </c:pt>
                <c:pt idx="16">
                  <c:v>27.040000000000003</c:v>
                </c:pt>
                <c:pt idx="17">
                  <c:v>29.070000000000004</c:v>
                </c:pt>
                <c:pt idx="18">
                  <c:v>31.01</c:v>
                </c:pt>
                <c:pt idx="19">
                  <c:v>33.03</c:v>
                </c:pt>
                <c:pt idx="20">
                  <c:v>35.06</c:v>
                </c:pt>
                <c:pt idx="21">
                  <c:v>36.989999999999995</c:v>
                </c:pt>
                <c:pt idx="22">
                  <c:v>39.019999999999996</c:v>
                </c:pt>
                <c:pt idx="23">
                  <c:v>41.05</c:v>
                </c:pt>
                <c:pt idx="24">
                  <c:v>43.070000000000007</c:v>
                </c:pt>
                <c:pt idx="25">
                  <c:v>45.010000000000005</c:v>
                </c:pt>
              </c:numCache>
            </c:numRef>
          </c:xVal>
          <c:yVal>
            <c:numRef>
              <c:f>Sheet18!$K$1:$K$26</c:f>
              <c:numCache>
                <c:formatCode>General</c:formatCode>
                <c:ptCount val="26"/>
                <c:pt idx="0">
                  <c:v>0.29273635929311498</c:v>
                </c:pt>
                <c:pt idx="1">
                  <c:v>0.29168240899303099</c:v>
                </c:pt>
                <c:pt idx="2">
                  <c:v>0.29081623641536303</c:v>
                </c:pt>
                <c:pt idx="3">
                  <c:v>0.28998296257839301</c:v>
                </c:pt>
                <c:pt idx="4">
                  <c:v>0.28905381939386998</c:v>
                </c:pt>
                <c:pt idx="5">
                  <c:v>0.28811497574066802</c:v>
                </c:pt>
                <c:pt idx="6">
                  <c:v>0.28568761718729602</c:v>
                </c:pt>
                <c:pt idx="7">
                  <c:v>0.282339293967167</c:v>
                </c:pt>
                <c:pt idx="8">
                  <c:v>0.27795252134929699</c:v>
                </c:pt>
                <c:pt idx="9">
                  <c:v>0.271889687037352</c:v>
                </c:pt>
                <c:pt idx="10">
                  <c:v>0.26418041781950902</c:v>
                </c:pt>
                <c:pt idx="11">
                  <c:v>0.25509354097956299</c:v>
                </c:pt>
                <c:pt idx="12">
                  <c:v>0.243770922693025</c:v>
                </c:pt>
                <c:pt idx="13">
                  <c:v>0.23067926753649501</c:v>
                </c:pt>
                <c:pt idx="14">
                  <c:v>0.216469911551535</c:v>
                </c:pt>
                <c:pt idx="15">
                  <c:v>0.200031542671222</c:v>
                </c:pt>
                <c:pt idx="16">
                  <c:v>0.182295692189545</c:v>
                </c:pt>
                <c:pt idx="17">
                  <c:v>0.163373875161996</c:v>
                </c:pt>
                <c:pt idx="18">
                  <c:v>0.14458967985606699</c:v>
                </c:pt>
                <c:pt idx="19">
                  <c:v>0.124707455217285</c:v>
                </c:pt>
                <c:pt idx="20">
                  <c:v>0.10487727885784499</c:v>
                </c:pt>
                <c:pt idx="21">
                  <c:v>8.6673119657245196E-2</c:v>
                </c:pt>
                <c:pt idx="22">
                  <c:v>6.8810234425441194E-2</c:v>
                </c:pt>
                <c:pt idx="23">
                  <c:v>5.29480385920367E-2</c:v>
                </c:pt>
                <c:pt idx="24">
                  <c:v>3.9906108932520203E-2</c:v>
                </c:pt>
                <c:pt idx="25">
                  <c:v>3.0717621986803601E-2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C-4F8B-97CB-F98AE62C48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Sheet18!$A$1:$A$26</c:f>
              <c:numCache>
                <c:formatCode>General</c:formatCode>
                <c:ptCount val="26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7.0500000000000007</c:v>
                </c:pt>
                <c:pt idx="7">
                  <c:v>9.07</c:v>
                </c:pt>
                <c:pt idx="8">
                  <c:v>11.010000000000002</c:v>
                </c:pt>
                <c:pt idx="9">
                  <c:v>13.04</c:v>
                </c:pt>
                <c:pt idx="10">
                  <c:v>15.059999999999999</c:v>
                </c:pt>
                <c:pt idx="11">
                  <c:v>17</c:v>
                </c:pt>
                <c:pt idx="12">
                  <c:v>19.03</c:v>
                </c:pt>
                <c:pt idx="13">
                  <c:v>21.05</c:v>
                </c:pt>
                <c:pt idx="14">
                  <c:v>22.990000000000002</c:v>
                </c:pt>
                <c:pt idx="15">
                  <c:v>25.02</c:v>
                </c:pt>
                <c:pt idx="16">
                  <c:v>27.040000000000003</c:v>
                </c:pt>
                <c:pt idx="17">
                  <c:v>29.070000000000004</c:v>
                </c:pt>
                <c:pt idx="18">
                  <c:v>31.01</c:v>
                </c:pt>
                <c:pt idx="19">
                  <c:v>33.03</c:v>
                </c:pt>
                <c:pt idx="20">
                  <c:v>35.06</c:v>
                </c:pt>
                <c:pt idx="21">
                  <c:v>36.989999999999995</c:v>
                </c:pt>
                <c:pt idx="22">
                  <c:v>39.019999999999996</c:v>
                </c:pt>
                <c:pt idx="23">
                  <c:v>41.05</c:v>
                </c:pt>
                <c:pt idx="24">
                  <c:v>43.070000000000007</c:v>
                </c:pt>
                <c:pt idx="25">
                  <c:v>45.010000000000005</c:v>
                </c:pt>
              </c:numCache>
            </c:numRef>
          </c:xVal>
          <c:yVal>
            <c:numRef>
              <c:f>Sheet18!$L$1:$L$26</c:f>
              <c:numCache>
                <c:formatCode>General</c:formatCode>
                <c:ptCount val="26"/>
                <c:pt idx="0">
                  <c:v>0.104519907535432</c:v>
                </c:pt>
                <c:pt idx="1">
                  <c:v>0.105494551476614</c:v>
                </c:pt>
                <c:pt idx="2">
                  <c:v>0.105095882932898</c:v>
                </c:pt>
                <c:pt idx="3">
                  <c:v>0.10386336251851901</c:v>
                </c:pt>
                <c:pt idx="4">
                  <c:v>0.10209925232704101</c:v>
                </c:pt>
                <c:pt idx="5">
                  <c:v>0.102142931962612</c:v>
                </c:pt>
                <c:pt idx="6">
                  <c:v>0.100551937220203</c:v>
                </c:pt>
                <c:pt idx="7">
                  <c:v>9.7641801155982394E-2</c:v>
                </c:pt>
                <c:pt idx="8">
                  <c:v>9.6364494867300102E-2</c:v>
                </c:pt>
                <c:pt idx="9">
                  <c:v>9.4292666233747602E-2</c:v>
                </c:pt>
                <c:pt idx="10">
                  <c:v>9.2594954822105099E-2</c:v>
                </c:pt>
                <c:pt idx="11">
                  <c:v>9.2034215967929406E-2</c:v>
                </c:pt>
                <c:pt idx="12">
                  <c:v>9.0722609855591593E-2</c:v>
                </c:pt>
                <c:pt idx="13">
                  <c:v>8.8645727508172095E-2</c:v>
                </c:pt>
                <c:pt idx="14">
                  <c:v>8.6206614481563998E-2</c:v>
                </c:pt>
                <c:pt idx="15">
                  <c:v>8.0454870315729995E-2</c:v>
                </c:pt>
                <c:pt idx="16">
                  <c:v>7.4427862891731297E-2</c:v>
                </c:pt>
                <c:pt idx="17">
                  <c:v>6.9913071960623296E-2</c:v>
                </c:pt>
                <c:pt idx="18">
                  <c:v>6.47162278246462E-2</c:v>
                </c:pt>
                <c:pt idx="19">
                  <c:v>5.9145654459410002E-2</c:v>
                </c:pt>
                <c:pt idx="20">
                  <c:v>5.3328903357317999E-2</c:v>
                </c:pt>
                <c:pt idx="21">
                  <c:v>5.0886362803361201E-2</c:v>
                </c:pt>
                <c:pt idx="22">
                  <c:v>4.5033691892473797E-2</c:v>
                </c:pt>
                <c:pt idx="23">
                  <c:v>4.3160359835933297E-2</c:v>
                </c:pt>
                <c:pt idx="24">
                  <c:v>3.6297570853932502E-2</c:v>
                </c:pt>
                <c:pt idx="25">
                  <c:v>3.1302935830131801E-2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CC-4F8B-97CB-F98AE62C48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Sheet18!$A$1:$A$26</c:f>
              <c:numCache>
                <c:formatCode>General</c:formatCode>
                <c:ptCount val="26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7.0500000000000007</c:v>
                </c:pt>
                <c:pt idx="7">
                  <c:v>9.07</c:v>
                </c:pt>
                <c:pt idx="8">
                  <c:v>11.010000000000002</c:v>
                </c:pt>
                <c:pt idx="9">
                  <c:v>13.04</c:v>
                </c:pt>
                <c:pt idx="10">
                  <c:v>15.059999999999999</c:v>
                </c:pt>
                <c:pt idx="11">
                  <c:v>17</c:v>
                </c:pt>
                <c:pt idx="12">
                  <c:v>19.03</c:v>
                </c:pt>
                <c:pt idx="13">
                  <c:v>21.05</c:v>
                </c:pt>
                <c:pt idx="14">
                  <c:v>22.990000000000002</c:v>
                </c:pt>
                <c:pt idx="15">
                  <c:v>25.02</c:v>
                </c:pt>
                <c:pt idx="16">
                  <c:v>27.040000000000003</c:v>
                </c:pt>
                <c:pt idx="17">
                  <c:v>29.070000000000004</c:v>
                </c:pt>
                <c:pt idx="18">
                  <c:v>31.01</c:v>
                </c:pt>
                <c:pt idx="19">
                  <c:v>33.03</c:v>
                </c:pt>
                <c:pt idx="20">
                  <c:v>35.06</c:v>
                </c:pt>
                <c:pt idx="21">
                  <c:v>36.989999999999995</c:v>
                </c:pt>
                <c:pt idx="22">
                  <c:v>39.019999999999996</c:v>
                </c:pt>
                <c:pt idx="23">
                  <c:v>41.05</c:v>
                </c:pt>
                <c:pt idx="24">
                  <c:v>43.070000000000007</c:v>
                </c:pt>
                <c:pt idx="25">
                  <c:v>45.010000000000005</c:v>
                </c:pt>
              </c:numCache>
            </c:numRef>
          </c:xVal>
          <c:yVal>
            <c:numRef>
              <c:f>Sheet18!$M$1:$M$26</c:f>
              <c:numCache>
                <c:formatCode>General</c:formatCode>
                <c:ptCount val="26"/>
                <c:pt idx="0">
                  <c:v>0.18735126994759399</c:v>
                </c:pt>
                <c:pt idx="1">
                  <c:v>0.185510012119568</c:v>
                </c:pt>
                <c:pt idx="2">
                  <c:v>0.186122391305832</c:v>
                </c:pt>
                <c:pt idx="3">
                  <c:v>0.18558909605017199</c:v>
                </c:pt>
                <c:pt idx="4">
                  <c:v>0.186150659689652</c:v>
                </c:pt>
                <c:pt idx="5">
                  <c:v>0.18669850427995299</c:v>
                </c:pt>
                <c:pt idx="6">
                  <c:v>0.185125575937368</c:v>
                </c:pt>
                <c:pt idx="7">
                  <c:v>0.184085219666593</c:v>
                </c:pt>
                <c:pt idx="8">
                  <c:v>0.18011323383434399</c:v>
                </c:pt>
                <c:pt idx="9">
                  <c:v>0.176184517200204</c:v>
                </c:pt>
                <c:pt idx="10">
                  <c:v>0.170132189075764</c:v>
                </c:pt>
                <c:pt idx="11">
                  <c:v>0.16223949206300201</c:v>
                </c:pt>
                <c:pt idx="12">
                  <c:v>0.15211305576044801</c:v>
                </c:pt>
                <c:pt idx="13">
                  <c:v>0.142098428802481</c:v>
                </c:pt>
                <c:pt idx="14">
                  <c:v>0.12988194693092101</c:v>
                </c:pt>
                <c:pt idx="15">
                  <c:v>0.118418673261363</c:v>
                </c:pt>
                <c:pt idx="16">
                  <c:v>0.10646068423869399</c:v>
                </c:pt>
                <c:pt idx="17">
                  <c:v>9.2796361092013696E-2</c:v>
                </c:pt>
                <c:pt idx="18">
                  <c:v>7.9235144561124696E-2</c:v>
                </c:pt>
                <c:pt idx="19">
                  <c:v>6.4349046892119094E-2</c:v>
                </c:pt>
                <c:pt idx="20">
                  <c:v>5.0341093851765599E-2</c:v>
                </c:pt>
                <c:pt idx="21">
                  <c:v>3.46692478628981E-2</c:v>
                </c:pt>
                <c:pt idx="22">
                  <c:v>2.2569756891544699E-2</c:v>
                </c:pt>
                <c:pt idx="23">
                  <c:v>8.47168617472587E-3</c:v>
                </c:pt>
                <c:pt idx="24">
                  <c:v>2.2347421002211301E-3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CC-4F8B-97CB-F98AE62C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60016"/>
        <c:axId val="556859688"/>
      </c:scatterChart>
      <c:valAx>
        <c:axId val="5568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59688"/>
        <c:crosses val="autoZero"/>
        <c:crossBetween val="midCat"/>
      </c:valAx>
      <c:valAx>
        <c:axId val="5568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6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Sheet18!$S$1:$S$7</c:f>
              <c:numCache>
                <c:formatCode>General</c:formatCode>
                <c:ptCount val="7"/>
                <c:pt idx="0">
                  <c:v>0</c:v>
                </c:pt>
                <c:pt idx="1">
                  <c:v>0.16393442622950818</c:v>
                </c:pt>
                <c:pt idx="2">
                  <c:v>0.37704918032786883</c:v>
                </c:pt>
                <c:pt idx="3">
                  <c:v>0.50819672131147542</c:v>
                </c:pt>
                <c:pt idx="4">
                  <c:v>0.63934426229508201</c:v>
                </c:pt>
                <c:pt idx="5">
                  <c:v>0.85245901639344257</c:v>
                </c:pt>
                <c:pt idx="6">
                  <c:v>0.95</c:v>
                </c:pt>
              </c:numCache>
            </c:numRef>
          </c:xVal>
          <c:yVal>
            <c:numRef>
              <c:f>Sheet18!$T$1:$T$7</c:f>
              <c:numCache>
                <c:formatCode>General</c:formatCode>
                <c:ptCount val="7"/>
                <c:pt idx="0">
                  <c:v>81.859847099999996</c:v>
                </c:pt>
                <c:pt idx="1">
                  <c:v>83.084894300000002</c:v>
                </c:pt>
                <c:pt idx="2">
                  <c:v>84.913457399999999</c:v>
                </c:pt>
                <c:pt idx="3">
                  <c:v>87.120343899999995</c:v>
                </c:pt>
                <c:pt idx="4">
                  <c:v>88.291344899999999</c:v>
                </c:pt>
                <c:pt idx="5">
                  <c:v>90.191969599999993</c:v>
                </c:pt>
                <c:pt idx="6">
                  <c:v>91.408009099999987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C-4B6D-AA4B-1D593B36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91424"/>
        <c:axId val="600184536"/>
      </c:scatterChart>
      <c:valAx>
        <c:axId val="6001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184536"/>
        <c:crosses val="autoZero"/>
        <c:crossBetween val="midCat"/>
      </c:valAx>
      <c:valAx>
        <c:axId val="6001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1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6P40C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Sheet19!$A$1:$A$19</c:f>
              <c:numCache>
                <c:formatCode>General</c:formatCode>
                <c:ptCount val="19"/>
                <c:pt idx="0">
                  <c:v>0</c:v>
                </c:pt>
                <c:pt idx="1">
                  <c:v>33.049999999999997</c:v>
                </c:pt>
                <c:pt idx="2">
                  <c:v>73.56</c:v>
                </c:pt>
                <c:pt idx="3">
                  <c:v>113.20000000000002</c:v>
                </c:pt>
                <c:pt idx="4">
                  <c:v>153.72</c:v>
                </c:pt>
                <c:pt idx="5">
                  <c:v>193.35</c:v>
                </c:pt>
                <c:pt idx="6">
                  <c:v>232.99</c:v>
                </c:pt>
                <c:pt idx="7">
                  <c:v>273.51000000000005</c:v>
                </c:pt>
                <c:pt idx="8">
                  <c:v>313.15000000000003</c:v>
                </c:pt>
                <c:pt idx="9">
                  <c:v>353.66</c:v>
                </c:pt>
                <c:pt idx="10">
                  <c:v>393.3</c:v>
                </c:pt>
                <c:pt idx="11">
                  <c:v>433.82000000000005</c:v>
                </c:pt>
                <c:pt idx="12">
                  <c:v>473.45000000000005</c:v>
                </c:pt>
                <c:pt idx="13">
                  <c:v>513.08999999999992</c:v>
                </c:pt>
                <c:pt idx="14">
                  <c:v>553.6099999999999</c:v>
                </c:pt>
                <c:pt idx="15">
                  <c:v>572.9899999999999</c:v>
                </c:pt>
                <c:pt idx="16">
                  <c:v>593.24999999999989</c:v>
                </c:pt>
                <c:pt idx="17">
                  <c:v>613.49999999999989</c:v>
                </c:pt>
                <c:pt idx="18">
                  <c:v>632.87999999999988</c:v>
                </c:pt>
              </c:numCache>
            </c:numRef>
          </c:xVal>
          <c:yVal>
            <c:numRef>
              <c:f>Sheet19!$F$1:$F$19</c:f>
              <c:numCache>
                <c:formatCode>General</c:formatCode>
                <c:ptCount val="19"/>
                <c:pt idx="0">
                  <c:v>0.42009999999999997</c:v>
                </c:pt>
                <c:pt idx="1">
                  <c:v>0.4289</c:v>
                </c:pt>
                <c:pt idx="2">
                  <c:v>0.43519999999999998</c:v>
                </c:pt>
                <c:pt idx="3">
                  <c:v>0.43930000000000002</c:v>
                </c:pt>
                <c:pt idx="4">
                  <c:v>0.44</c:v>
                </c:pt>
                <c:pt idx="5">
                  <c:v>0.43840000000000001</c:v>
                </c:pt>
                <c:pt idx="6">
                  <c:v>0.43980000000000002</c:v>
                </c:pt>
                <c:pt idx="7">
                  <c:v>0.43680000000000002</c:v>
                </c:pt>
                <c:pt idx="8">
                  <c:v>0.4385</c:v>
                </c:pt>
                <c:pt idx="9">
                  <c:v>0.4345</c:v>
                </c:pt>
                <c:pt idx="10">
                  <c:v>0.43659999999999999</c:v>
                </c:pt>
                <c:pt idx="11">
                  <c:v>0.43070000000000003</c:v>
                </c:pt>
                <c:pt idx="12">
                  <c:v>0.43369999999999997</c:v>
                </c:pt>
                <c:pt idx="13">
                  <c:v>0.41959999999999997</c:v>
                </c:pt>
                <c:pt idx="14">
                  <c:v>0.41670000000000001</c:v>
                </c:pt>
                <c:pt idx="15">
                  <c:v>0.41120000000000001</c:v>
                </c:pt>
                <c:pt idx="16">
                  <c:v>0.41810000000000003</c:v>
                </c:pt>
                <c:pt idx="17">
                  <c:v>0.4304</c:v>
                </c:pt>
                <c:pt idx="18">
                  <c:v>0.48949999999999999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2-43B8-A782-F7B295755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28176"/>
        <c:axId val="634332112"/>
      </c:scatterChart>
      <c:valAx>
        <c:axId val="6343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32112"/>
        <c:crosses val="autoZero"/>
        <c:crossBetween val="midCat"/>
      </c:valAx>
      <c:valAx>
        <c:axId val="634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4P60C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Sheet2!$A$1:$A$18</c:f>
              <c:numCache>
                <c:formatCode>General</c:formatCode>
                <c:ptCount val="18"/>
                <c:pt idx="0">
                  <c:v>0</c:v>
                </c:pt>
                <c:pt idx="1">
                  <c:v>3.5200000000000005</c:v>
                </c:pt>
                <c:pt idx="2">
                  <c:v>13.21</c:v>
                </c:pt>
                <c:pt idx="3">
                  <c:v>33.470000000000006</c:v>
                </c:pt>
                <c:pt idx="4">
                  <c:v>53.730000000000004</c:v>
                </c:pt>
                <c:pt idx="5">
                  <c:v>73.100000000000009</c:v>
                </c:pt>
                <c:pt idx="6">
                  <c:v>93.36</c:v>
                </c:pt>
                <c:pt idx="7">
                  <c:v>113.62</c:v>
                </c:pt>
                <c:pt idx="8">
                  <c:v>133</c:v>
                </c:pt>
                <c:pt idx="9">
                  <c:v>153.26</c:v>
                </c:pt>
                <c:pt idx="10">
                  <c:v>173.51999999999998</c:v>
                </c:pt>
                <c:pt idx="11">
                  <c:v>193.78</c:v>
                </c:pt>
                <c:pt idx="12">
                  <c:v>213.14999999999998</c:v>
                </c:pt>
                <c:pt idx="13">
                  <c:v>233.41</c:v>
                </c:pt>
                <c:pt idx="14">
                  <c:v>253.68</c:v>
                </c:pt>
                <c:pt idx="15">
                  <c:v>273.05</c:v>
                </c:pt>
                <c:pt idx="16">
                  <c:v>283.62</c:v>
                </c:pt>
                <c:pt idx="17">
                  <c:v>293.31</c:v>
                </c:pt>
              </c:numCache>
            </c:numRef>
          </c:xVal>
          <c:yVal>
            <c:numRef>
              <c:f>Sheet2!$E$1:$E$18</c:f>
              <c:numCache>
                <c:formatCode>General</c:formatCode>
                <c:ptCount val="18"/>
                <c:pt idx="0">
                  <c:v>5.6993935023706498E-2</c:v>
                </c:pt>
                <c:pt idx="1">
                  <c:v>5.6656918466694697E-2</c:v>
                </c:pt>
                <c:pt idx="2">
                  <c:v>5.5446708441423603E-2</c:v>
                </c:pt>
                <c:pt idx="3">
                  <c:v>5.18818165379131E-2</c:v>
                </c:pt>
                <c:pt idx="4">
                  <c:v>4.74649747754241E-2</c:v>
                </c:pt>
                <c:pt idx="5">
                  <c:v>4.29553055571621E-2</c:v>
                </c:pt>
                <c:pt idx="6">
                  <c:v>3.8349744161819098E-2</c:v>
                </c:pt>
                <c:pt idx="7">
                  <c:v>3.4153996566465498E-2</c:v>
                </c:pt>
                <c:pt idx="8">
                  <c:v>3.0685703068089699E-2</c:v>
                </c:pt>
                <c:pt idx="9">
                  <c:v>2.76770242499003E-2</c:v>
                </c:pt>
                <c:pt idx="10">
                  <c:v>2.52227021852015E-2</c:v>
                </c:pt>
                <c:pt idx="11">
                  <c:v>2.31187129986902E-2</c:v>
                </c:pt>
                <c:pt idx="12">
                  <c:v>2.1130252991549001E-2</c:v>
                </c:pt>
                <c:pt idx="13">
                  <c:v>1.86342674138864E-2</c:v>
                </c:pt>
                <c:pt idx="14">
                  <c:v>1.5135886694943699E-2</c:v>
                </c:pt>
                <c:pt idx="15">
                  <c:v>1.0204142278167501E-2</c:v>
                </c:pt>
                <c:pt idx="16">
                  <c:v>6.5971498945403004E-3</c:v>
                </c:pt>
                <c:pt idx="17">
                  <c:v>2.5798159349418701E-3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8-4569-A194-BB6D575A8E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Sheet2!$A$1:$A$18</c:f>
              <c:numCache>
                <c:formatCode>General</c:formatCode>
                <c:ptCount val="18"/>
                <c:pt idx="0">
                  <c:v>0</c:v>
                </c:pt>
                <c:pt idx="1">
                  <c:v>3.5200000000000005</c:v>
                </c:pt>
                <c:pt idx="2">
                  <c:v>13.21</c:v>
                </c:pt>
                <c:pt idx="3">
                  <c:v>33.470000000000006</c:v>
                </c:pt>
                <c:pt idx="4">
                  <c:v>53.730000000000004</c:v>
                </c:pt>
                <c:pt idx="5">
                  <c:v>73.100000000000009</c:v>
                </c:pt>
                <c:pt idx="6">
                  <c:v>93.36</c:v>
                </c:pt>
                <c:pt idx="7">
                  <c:v>113.62</c:v>
                </c:pt>
                <c:pt idx="8">
                  <c:v>133</c:v>
                </c:pt>
                <c:pt idx="9">
                  <c:v>153.26</c:v>
                </c:pt>
                <c:pt idx="10">
                  <c:v>173.51999999999998</c:v>
                </c:pt>
                <c:pt idx="11">
                  <c:v>193.78</c:v>
                </c:pt>
                <c:pt idx="12">
                  <c:v>213.14999999999998</c:v>
                </c:pt>
                <c:pt idx="13">
                  <c:v>233.41</c:v>
                </c:pt>
                <c:pt idx="14">
                  <c:v>253.68</c:v>
                </c:pt>
                <c:pt idx="15">
                  <c:v>273.05</c:v>
                </c:pt>
                <c:pt idx="16">
                  <c:v>283.62</c:v>
                </c:pt>
                <c:pt idx="17">
                  <c:v>293.31</c:v>
                </c:pt>
              </c:numCache>
            </c:numRef>
          </c:xVal>
          <c:yVal>
            <c:numRef>
              <c:f>Sheet2!$F$1:$F$18</c:f>
              <c:numCache>
                <c:formatCode>General</c:formatCode>
                <c:ptCount val="18"/>
                <c:pt idx="0">
                  <c:v>2.1749481012789E-2</c:v>
                </c:pt>
                <c:pt idx="1">
                  <c:v>2.1581954960235201E-2</c:v>
                </c:pt>
                <c:pt idx="2">
                  <c:v>2.1257820962807299E-2</c:v>
                </c:pt>
                <c:pt idx="3">
                  <c:v>2.0702689456688499E-2</c:v>
                </c:pt>
                <c:pt idx="4">
                  <c:v>2.02157680046069E-2</c:v>
                </c:pt>
                <c:pt idx="5">
                  <c:v>1.95663053003509E-2</c:v>
                </c:pt>
                <c:pt idx="6">
                  <c:v>1.86206190540028E-2</c:v>
                </c:pt>
                <c:pt idx="7">
                  <c:v>1.7921033112556401E-2</c:v>
                </c:pt>
                <c:pt idx="8">
                  <c:v>1.72350656243399E-2</c:v>
                </c:pt>
                <c:pt idx="9">
                  <c:v>1.64588999047059E-2</c:v>
                </c:pt>
                <c:pt idx="10">
                  <c:v>1.54211736757679E-2</c:v>
                </c:pt>
                <c:pt idx="11">
                  <c:v>1.40844606351799E-2</c:v>
                </c:pt>
                <c:pt idx="12">
                  <c:v>1.24887177415639E-2</c:v>
                </c:pt>
                <c:pt idx="13">
                  <c:v>1.09150196181808E-2</c:v>
                </c:pt>
                <c:pt idx="14">
                  <c:v>8.3947928152818003E-3</c:v>
                </c:pt>
                <c:pt idx="15">
                  <c:v>5.8815794539314199E-3</c:v>
                </c:pt>
                <c:pt idx="16">
                  <c:v>4.28970318054626E-3</c:v>
                </c:pt>
                <c:pt idx="17">
                  <c:v>1.3344978246926499E-3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F8-4569-A194-BB6D575A8E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Sheet2!$A$1:$A$18</c:f>
              <c:numCache>
                <c:formatCode>General</c:formatCode>
                <c:ptCount val="18"/>
                <c:pt idx="0">
                  <c:v>0</c:v>
                </c:pt>
                <c:pt idx="1">
                  <c:v>3.5200000000000005</c:v>
                </c:pt>
                <c:pt idx="2">
                  <c:v>13.21</c:v>
                </c:pt>
                <c:pt idx="3">
                  <c:v>33.470000000000006</c:v>
                </c:pt>
                <c:pt idx="4">
                  <c:v>53.730000000000004</c:v>
                </c:pt>
                <c:pt idx="5">
                  <c:v>73.100000000000009</c:v>
                </c:pt>
                <c:pt idx="6">
                  <c:v>93.36</c:v>
                </c:pt>
                <c:pt idx="7">
                  <c:v>113.62</c:v>
                </c:pt>
                <c:pt idx="8">
                  <c:v>133</c:v>
                </c:pt>
                <c:pt idx="9">
                  <c:v>153.26</c:v>
                </c:pt>
                <c:pt idx="10">
                  <c:v>173.51999999999998</c:v>
                </c:pt>
                <c:pt idx="11">
                  <c:v>193.78</c:v>
                </c:pt>
                <c:pt idx="12">
                  <c:v>213.14999999999998</c:v>
                </c:pt>
                <c:pt idx="13">
                  <c:v>233.41</c:v>
                </c:pt>
                <c:pt idx="14">
                  <c:v>253.68</c:v>
                </c:pt>
                <c:pt idx="15">
                  <c:v>273.05</c:v>
                </c:pt>
                <c:pt idx="16">
                  <c:v>283.62</c:v>
                </c:pt>
                <c:pt idx="17">
                  <c:v>293.31</c:v>
                </c:pt>
              </c:numCache>
            </c:numRef>
          </c:xVal>
          <c:yVal>
            <c:numRef>
              <c:f>Sheet2!$G$1:$G$18</c:f>
              <c:numCache>
                <c:formatCode>General</c:formatCode>
                <c:ptCount val="18"/>
                <c:pt idx="0">
                  <c:v>3.51652579096269E-2</c:v>
                </c:pt>
                <c:pt idx="1">
                  <c:v>3.50139756124173E-2</c:v>
                </c:pt>
                <c:pt idx="2">
                  <c:v>3.4155172399916903E-2</c:v>
                </c:pt>
                <c:pt idx="3">
                  <c:v>3.1129089922747901E-2</c:v>
                </c:pt>
                <c:pt idx="4">
                  <c:v>2.7197430546317999E-2</c:v>
                </c:pt>
                <c:pt idx="5">
                  <c:v>2.3324730917539001E-2</c:v>
                </c:pt>
                <c:pt idx="6">
                  <c:v>1.9673418755013199E-2</c:v>
                </c:pt>
                <c:pt idx="7">
                  <c:v>1.6154840375938201E-2</c:v>
                </c:pt>
                <c:pt idx="8">
                  <c:v>1.3378966537687101E-2</c:v>
                </c:pt>
                <c:pt idx="9">
                  <c:v>1.1153840772709801E-2</c:v>
                </c:pt>
                <c:pt idx="10">
                  <c:v>9.7359630434877796E-3</c:v>
                </c:pt>
                <c:pt idx="11">
                  <c:v>8.9469419304931096E-3</c:v>
                </c:pt>
                <c:pt idx="12">
                  <c:v>8.5577524615773407E-3</c:v>
                </c:pt>
                <c:pt idx="13">
                  <c:v>7.62141537227954E-3</c:v>
                </c:pt>
                <c:pt idx="14">
                  <c:v>6.6446542590802796E-3</c:v>
                </c:pt>
                <c:pt idx="15">
                  <c:v>4.2245149031613499E-3</c:v>
                </c:pt>
                <c:pt idx="16">
                  <c:v>2.2100452146710001E-3</c:v>
                </c:pt>
                <c:pt idx="17">
                  <c:v>1.14543827511419E-3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F8-4569-A194-BB6D575A8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302552"/>
        <c:axId val="803303864"/>
      </c:scatterChart>
      <c:valAx>
        <c:axId val="80330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303864"/>
        <c:crosses val="autoZero"/>
        <c:crossBetween val="midCat"/>
      </c:valAx>
      <c:valAx>
        <c:axId val="8033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30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Sheet20!$A$1:$A$18</c:f>
              <c:numCache>
                <c:formatCode>General</c:formatCode>
                <c:ptCount val="18"/>
                <c:pt idx="0">
                  <c:v>0</c:v>
                </c:pt>
                <c:pt idx="1">
                  <c:v>33.470000000000006</c:v>
                </c:pt>
                <c:pt idx="2">
                  <c:v>73.100000000000009</c:v>
                </c:pt>
                <c:pt idx="3">
                  <c:v>113.62</c:v>
                </c:pt>
                <c:pt idx="4">
                  <c:v>153.26</c:v>
                </c:pt>
                <c:pt idx="5">
                  <c:v>213.16</c:v>
                </c:pt>
                <c:pt idx="6">
                  <c:v>253.67000000000002</c:v>
                </c:pt>
                <c:pt idx="7">
                  <c:v>293.31</c:v>
                </c:pt>
                <c:pt idx="8">
                  <c:v>333.83</c:v>
                </c:pt>
                <c:pt idx="9">
                  <c:v>373.46</c:v>
                </c:pt>
                <c:pt idx="10">
                  <c:v>413.09999999999997</c:v>
                </c:pt>
                <c:pt idx="11">
                  <c:v>453.62</c:v>
                </c:pt>
                <c:pt idx="12">
                  <c:v>494.13</c:v>
                </c:pt>
                <c:pt idx="13">
                  <c:v>533.7700000000001</c:v>
                </c:pt>
                <c:pt idx="14">
                  <c:v>573.41000000000008</c:v>
                </c:pt>
                <c:pt idx="15">
                  <c:v>613.04000000000008</c:v>
                </c:pt>
                <c:pt idx="16">
                  <c:v>633.30000000000007</c:v>
                </c:pt>
                <c:pt idx="17">
                  <c:v>642.11</c:v>
                </c:pt>
              </c:numCache>
            </c:numRef>
          </c:xVal>
          <c:yVal>
            <c:numRef>
              <c:f>Sheet20!$F$1:$F$18</c:f>
              <c:numCache>
                <c:formatCode>General</c:formatCode>
                <c:ptCount val="18"/>
                <c:pt idx="0">
                  <c:v>0.42909999999999998</c:v>
                </c:pt>
                <c:pt idx="1">
                  <c:v>0.43659999999999999</c:v>
                </c:pt>
                <c:pt idx="2">
                  <c:v>0.44750000000000001</c:v>
                </c:pt>
                <c:pt idx="3">
                  <c:v>0.44829999999999998</c:v>
                </c:pt>
                <c:pt idx="4">
                  <c:v>0.44529999999999997</c:v>
                </c:pt>
                <c:pt idx="5">
                  <c:v>0.43990000000000001</c:v>
                </c:pt>
                <c:pt idx="6">
                  <c:v>0.43059999999999998</c:v>
                </c:pt>
                <c:pt idx="7">
                  <c:v>0.42670000000000002</c:v>
                </c:pt>
                <c:pt idx="8">
                  <c:v>0.42370000000000002</c:v>
                </c:pt>
                <c:pt idx="9">
                  <c:v>0.4244</c:v>
                </c:pt>
                <c:pt idx="10">
                  <c:v>0.41560000000000002</c:v>
                </c:pt>
                <c:pt idx="11">
                  <c:v>0.42020000000000002</c:v>
                </c:pt>
                <c:pt idx="12">
                  <c:v>0.4214</c:v>
                </c:pt>
                <c:pt idx="13">
                  <c:v>0.42309999999999998</c:v>
                </c:pt>
                <c:pt idx="14">
                  <c:v>0.41289999999999999</c:v>
                </c:pt>
                <c:pt idx="15">
                  <c:v>0.41620000000000001</c:v>
                </c:pt>
                <c:pt idx="16">
                  <c:v>0.47870000000000001</c:v>
                </c:pt>
                <c:pt idx="1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F-4919-8D9B-B236277B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48824"/>
        <c:axId val="633349808"/>
      </c:scatterChart>
      <c:valAx>
        <c:axId val="63334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349808"/>
        <c:crosses val="autoZero"/>
        <c:crossBetween val="midCat"/>
      </c:valAx>
      <c:valAx>
        <c:axId val="6333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34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6P_80C_650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Sheet21!$A$1:$A$20</c:f>
              <c:numCache>
                <c:formatCode>General</c:formatCode>
                <c:ptCount val="20"/>
                <c:pt idx="0">
                  <c:v>0</c:v>
                </c:pt>
                <c:pt idx="1">
                  <c:v>9.6900000000000013</c:v>
                </c:pt>
                <c:pt idx="2">
                  <c:v>20.259999999999998</c:v>
                </c:pt>
                <c:pt idx="3">
                  <c:v>29.950000000000003</c:v>
                </c:pt>
                <c:pt idx="4">
                  <c:v>39.64</c:v>
                </c:pt>
                <c:pt idx="5">
                  <c:v>50.21</c:v>
                </c:pt>
                <c:pt idx="6">
                  <c:v>59.9</c:v>
                </c:pt>
                <c:pt idx="7">
                  <c:v>69.580000000000013</c:v>
                </c:pt>
                <c:pt idx="8">
                  <c:v>80.150000000000006</c:v>
                </c:pt>
                <c:pt idx="9">
                  <c:v>89.84</c:v>
                </c:pt>
                <c:pt idx="10">
                  <c:v>99.53</c:v>
                </c:pt>
                <c:pt idx="11">
                  <c:v>110.1</c:v>
                </c:pt>
                <c:pt idx="12">
                  <c:v>119.79000000000002</c:v>
                </c:pt>
                <c:pt idx="13">
                  <c:v>129.48000000000002</c:v>
                </c:pt>
                <c:pt idx="14">
                  <c:v>140.05000000000001</c:v>
                </c:pt>
                <c:pt idx="15">
                  <c:v>149.74</c:v>
                </c:pt>
                <c:pt idx="16">
                  <c:v>159.43</c:v>
                </c:pt>
                <c:pt idx="17">
                  <c:v>170</c:v>
                </c:pt>
                <c:pt idx="18">
                  <c:v>179.69</c:v>
                </c:pt>
                <c:pt idx="19">
                  <c:v>187.61</c:v>
                </c:pt>
              </c:numCache>
            </c:numRef>
          </c:xVal>
          <c:yVal>
            <c:numRef>
              <c:f>Sheet21!$E$1:$E$20</c:f>
              <c:numCache>
                <c:formatCode>General</c:formatCode>
                <c:ptCount val="20"/>
                <c:pt idx="0">
                  <c:v>8.8173983171773607E-2</c:v>
                </c:pt>
                <c:pt idx="1">
                  <c:v>8.7746630468321193E-2</c:v>
                </c:pt>
                <c:pt idx="2">
                  <c:v>8.5020545963666899E-2</c:v>
                </c:pt>
                <c:pt idx="3">
                  <c:v>8.0979680070775897E-2</c:v>
                </c:pt>
                <c:pt idx="4">
                  <c:v>7.5914786031081996E-2</c:v>
                </c:pt>
                <c:pt idx="5">
                  <c:v>6.9670596328204396E-2</c:v>
                </c:pt>
                <c:pt idx="6">
                  <c:v>6.3639093190792695E-2</c:v>
                </c:pt>
                <c:pt idx="7">
                  <c:v>5.7600630124160501E-2</c:v>
                </c:pt>
                <c:pt idx="8">
                  <c:v>5.1246262000226903E-2</c:v>
                </c:pt>
                <c:pt idx="9">
                  <c:v>4.5814885069735398E-2</c:v>
                </c:pt>
                <c:pt idx="10">
                  <c:v>4.0871074440973799E-2</c:v>
                </c:pt>
                <c:pt idx="11">
                  <c:v>3.6094954662416003E-2</c:v>
                </c:pt>
                <c:pt idx="12">
                  <c:v>3.2278591840468697E-2</c:v>
                </c:pt>
                <c:pt idx="13">
                  <c:v>2.89406101098535E-2</c:v>
                </c:pt>
                <c:pt idx="14">
                  <c:v>2.5711770661516399E-2</c:v>
                </c:pt>
                <c:pt idx="15">
                  <c:v>2.2948739200983899E-2</c:v>
                </c:pt>
                <c:pt idx="16">
                  <c:v>2.0144774424236799E-2</c:v>
                </c:pt>
                <c:pt idx="17">
                  <c:v>1.6712342362834101E-2</c:v>
                </c:pt>
                <c:pt idx="18">
                  <c:v>1.28642444026634E-2</c:v>
                </c:pt>
                <c:pt idx="19">
                  <c:v>8.94337916725833E-3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8-4042-85F7-9F575D9EB5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Sheet21!$A$1:$A$20</c:f>
              <c:numCache>
                <c:formatCode>General</c:formatCode>
                <c:ptCount val="20"/>
                <c:pt idx="0">
                  <c:v>0</c:v>
                </c:pt>
                <c:pt idx="1">
                  <c:v>9.6900000000000013</c:v>
                </c:pt>
                <c:pt idx="2">
                  <c:v>20.259999999999998</c:v>
                </c:pt>
                <c:pt idx="3">
                  <c:v>29.950000000000003</c:v>
                </c:pt>
                <c:pt idx="4">
                  <c:v>39.64</c:v>
                </c:pt>
                <c:pt idx="5">
                  <c:v>50.21</c:v>
                </c:pt>
                <c:pt idx="6">
                  <c:v>59.9</c:v>
                </c:pt>
                <c:pt idx="7">
                  <c:v>69.580000000000013</c:v>
                </c:pt>
                <c:pt idx="8">
                  <c:v>80.150000000000006</c:v>
                </c:pt>
                <c:pt idx="9">
                  <c:v>89.84</c:v>
                </c:pt>
                <c:pt idx="10">
                  <c:v>99.53</c:v>
                </c:pt>
                <c:pt idx="11">
                  <c:v>110.1</c:v>
                </c:pt>
                <c:pt idx="12">
                  <c:v>119.79000000000002</c:v>
                </c:pt>
                <c:pt idx="13">
                  <c:v>129.48000000000002</c:v>
                </c:pt>
                <c:pt idx="14">
                  <c:v>140.05000000000001</c:v>
                </c:pt>
                <c:pt idx="15">
                  <c:v>149.74</c:v>
                </c:pt>
                <c:pt idx="16">
                  <c:v>159.43</c:v>
                </c:pt>
                <c:pt idx="17">
                  <c:v>170</c:v>
                </c:pt>
                <c:pt idx="18">
                  <c:v>179.69</c:v>
                </c:pt>
                <c:pt idx="19">
                  <c:v>187.61</c:v>
                </c:pt>
              </c:numCache>
            </c:numRef>
          </c:xVal>
          <c:yVal>
            <c:numRef>
              <c:f>Sheet21!$F$1:$F$20</c:f>
              <c:numCache>
                <c:formatCode>General</c:formatCode>
                <c:ptCount val="20"/>
                <c:pt idx="0">
                  <c:v>3.8439547889672201E-2</c:v>
                </c:pt>
                <c:pt idx="1">
                  <c:v>3.75138655628399E-2</c:v>
                </c:pt>
                <c:pt idx="2">
                  <c:v>3.7002448800218003E-2</c:v>
                </c:pt>
                <c:pt idx="3">
                  <c:v>3.6359781834322001E-2</c:v>
                </c:pt>
                <c:pt idx="4">
                  <c:v>3.56226125798728E-2</c:v>
                </c:pt>
                <c:pt idx="5">
                  <c:v>3.4948989945481797E-2</c:v>
                </c:pt>
                <c:pt idx="6">
                  <c:v>3.4234626619350901E-2</c:v>
                </c:pt>
                <c:pt idx="7">
                  <c:v>3.3423168357026703E-2</c:v>
                </c:pt>
                <c:pt idx="8">
                  <c:v>3.2581428560789501E-2</c:v>
                </c:pt>
                <c:pt idx="9">
                  <c:v>3.1370396001747597E-2</c:v>
                </c:pt>
                <c:pt idx="10">
                  <c:v>2.9809731420823798E-2</c:v>
                </c:pt>
                <c:pt idx="11">
                  <c:v>2.78651048645372E-2</c:v>
                </c:pt>
                <c:pt idx="12">
                  <c:v>2.6104525665473499E-2</c:v>
                </c:pt>
                <c:pt idx="13">
                  <c:v>2.3910643482273598E-2</c:v>
                </c:pt>
                <c:pt idx="14">
                  <c:v>2.1632579509998001E-2</c:v>
                </c:pt>
                <c:pt idx="15">
                  <c:v>1.9617932997933601E-2</c:v>
                </c:pt>
                <c:pt idx="16">
                  <c:v>1.6985271360821501E-2</c:v>
                </c:pt>
                <c:pt idx="17">
                  <c:v>1.30058902990369E-2</c:v>
                </c:pt>
                <c:pt idx="18">
                  <c:v>9.2851609290292292E-3</c:v>
                </c:pt>
                <c:pt idx="19">
                  <c:v>1.93212120070497E-3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8-4042-85F7-9F575D9EB5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Sheet21!$A$1:$A$20</c:f>
              <c:numCache>
                <c:formatCode>General</c:formatCode>
                <c:ptCount val="20"/>
                <c:pt idx="0">
                  <c:v>0</c:v>
                </c:pt>
                <c:pt idx="1">
                  <c:v>9.6900000000000013</c:v>
                </c:pt>
                <c:pt idx="2">
                  <c:v>20.259999999999998</c:v>
                </c:pt>
                <c:pt idx="3">
                  <c:v>29.950000000000003</c:v>
                </c:pt>
                <c:pt idx="4">
                  <c:v>39.64</c:v>
                </c:pt>
                <c:pt idx="5">
                  <c:v>50.21</c:v>
                </c:pt>
                <c:pt idx="6">
                  <c:v>59.9</c:v>
                </c:pt>
                <c:pt idx="7">
                  <c:v>69.580000000000013</c:v>
                </c:pt>
                <c:pt idx="8">
                  <c:v>80.150000000000006</c:v>
                </c:pt>
                <c:pt idx="9">
                  <c:v>89.84</c:v>
                </c:pt>
                <c:pt idx="10">
                  <c:v>99.53</c:v>
                </c:pt>
                <c:pt idx="11">
                  <c:v>110.1</c:v>
                </c:pt>
                <c:pt idx="12">
                  <c:v>119.79000000000002</c:v>
                </c:pt>
                <c:pt idx="13">
                  <c:v>129.48000000000002</c:v>
                </c:pt>
                <c:pt idx="14">
                  <c:v>140.05000000000001</c:v>
                </c:pt>
                <c:pt idx="15">
                  <c:v>149.74</c:v>
                </c:pt>
                <c:pt idx="16">
                  <c:v>159.43</c:v>
                </c:pt>
                <c:pt idx="17">
                  <c:v>170</c:v>
                </c:pt>
                <c:pt idx="18">
                  <c:v>179.69</c:v>
                </c:pt>
                <c:pt idx="19">
                  <c:v>187.61</c:v>
                </c:pt>
              </c:numCache>
            </c:numRef>
          </c:xVal>
          <c:yVal>
            <c:numRef>
              <c:f>Sheet21!$G$1:$G$20</c:f>
              <c:numCache>
                <c:formatCode>General</c:formatCode>
                <c:ptCount val="20"/>
                <c:pt idx="0">
                  <c:v>4.9641952525708501E-2</c:v>
                </c:pt>
                <c:pt idx="1">
                  <c:v>5.0138424649598702E-2</c:v>
                </c:pt>
                <c:pt idx="2">
                  <c:v>4.7926081759718998E-2</c:v>
                </c:pt>
                <c:pt idx="3">
                  <c:v>4.45307260709197E-2</c:v>
                </c:pt>
                <c:pt idx="4">
                  <c:v>4.0204470682060997E-2</c:v>
                </c:pt>
                <c:pt idx="5">
                  <c:v>3.4633253434750398E-2</c:v>
                </c:pt>
                <c:pt idx="6">
                  <c:v>2.930580241436E-2</c:v>
                </c:pt>
                <c:pt idx="7">
                  <c:v>2.4082823454911501E-2</c:v>
                </c:pt>
                <c:pt idx="8">
                  <c:v>1.8571645348882199E-2</c:v>
                </c:pt>
                <c:pt idx="9">
                  <c:v>1.4344640515334199E-2</c:v>
                </c:pt>
                <c:pt idx="10">
                  <c:v>1.0965709272513301E-2</c:v>
                </c:pt>
                <c:pt idx="11">
                  <c:v>8.1358027809085697E-3</c:v>
                </c:pt>
                <c:pt idx="12">
                  <c:v>6.0780588435602597E-3</c:v>
                </c:pt>
                <c:pt idx="13">
                  <c:v>4.9314799627190398E-3</c:v>
                </c:pt>
                <c:pt idx="14">
                  <c:v>3.9827532754688902E-3</c:v>
                </c:pt>
                <c:pt idx="15">
                  <c:v>3.2311824794985298E-3</c:v>
                </c:pt>
                <c:pt idx="16">
                  <c:v>3.0620057124839898E-3</c:v>
                </c:pt>
                <c:pt idx="17">
                  <c:v>3.6065234818996E-3</c:v>
                </c:pt>
                <c:pt idx="18">
                  <c:v>3.4797781109204501E-3</c:v>
                </c:pt>
                <c:pt idx="19">
                  <c:v>2.6830137501775001E-3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8-4042-85F7-9F575D9EB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85936"/>
        <c:axId val="448886264"/>
      </c:scatterChart>
      <c:valAx>
        <c:axId val="4488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886264"/>
        <c:crosses val="autoZero"/>
        <c:crossBetween val="midCat"/>
      </c:valAx>
      <c:valAx>
        <c:axId val="4488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88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Sheet21!$A$1:$A$20</c:f>
              <c:numCache>
                <c:formatCode>General</c:formatCode>
                <c:ptCount val="20"/>
                <c:pt idx="0">
                  <c:v>0</c:v>
                </c:pt>
                <c:pt idx="1">
                  <c:v>9.6900000000000013</c:v>
                </c:pt>
                <c:pt idx="2">
                  <c:v>20.259999999999998</c:v>
                </c:pt>
                <c:pt idx="3">
                  <c:v>29.950000000000003</c:v>
                </c:pt>
                <c:pt idx="4">
                  <c:v>39.64</c:v>
                </c:pt>
                <c:pt idx="5">
                  <c:v>50.21</c:v>
                </c:pt>
                <c:pt idx="6">
                  <c:v>59.9</c:v>
                </c:pt>
                <c:pt idx="7">
                  <c:v>69.580000000000013</c:v>
                </c:pt>
                <c:pt idx="8">
                  <c:v>80.150000000000006</c:v>
                </c:pt>
                <c:pt idx="9">
                  <c:v>89.84</c:v>
                </c:pt>
                <c:pt idx="10">
                  <c:v>99.53</c:v>
                </c:pt>
                <c:pt idx="11">
                  <c:v>110.1</c:v>
                </c:pt>
                <c:pt idx="12">
                  <c:v>119.79000000000002</c:v>
                </c:pt>
                <c:pt idx="13">
                  <c:v>129.48000000000002</c:v>
                </c:pt>
                <c:pt idx="14">
                  <c:v>140.05000000000001</c:v>
                </c:pt>
                <c:pt idx="15">
                  <c:v>149.74</c:v>
                </c:pt>
                <c:pt idx="16">
                  <c:v>159.43</c:v>
                </c:pt>
                <c:pt idx="17">
                  <c:v>170</c:v>
                </c:pt>
                <c:pt idx="18">
                  <c:v>179.69</c:v>
                </c:pt>
                <c:pt idx="19">
                  <c:v>187.61</c:v>
                </c:pt>
              </c:numCache>
            </c:numRef>
          </c:xVal>
          <c:yVal>
            <c:numRef>
              <c:f>Sheet21!$H$1:$H$20</c:f>
              <c:numCache>
                <c:formatCode>General</c:formatCode>
                <c:ptCount val="20"/>
                <c:pt idx="0">
                  <c:v>0.56299999999999994</c:v>
                </c:pt>
                <c:pt idx="1">
                  <c:v>0.57140000000000002</c:v>
                </c:pt>
                <c:pt idx="2">
                  <c:v>0.56369999999999998</c:v>
                </c:pt>
                <c:pt idx="3">
                  <c:v>0.54990000000000006</c:v>
                </c:pt>
                <c:pt idx="4">
                  <c:v>0.52959999999999996</c:v>
                </c:pt>
                <c:pt idx="5">
                  <c:v>0.49709999999999999</c:v>
                </c:pt>
                <c:pt idx="6">
                  <c:v>0.46050000000000002</c:v>
                </c:pt>
                <c:pt idx="7">
                  <c:v>0.41810000000000003</c:v>
                </c:pt>
                <c:pt idx="8">
                  <c:v>0.3624</c:v>
                </c:pt>
                <c:pt idx="9">
                  <c:v>0.31309999999999999</c:v>
                </c:pt>
                <c:pt idx="10">
                  <c:v>0.26829999999999998</c:v>
                </c:pt>
                <c:pt idx="11">
                  <c:v>0.22539999999999999</c:v>
                </c:pt>
                <c:pt idx="12">
                  <c:v>0.1883</c:v>
                </c:pt>
                <c:pt idx="13">
                  <c:v>0.1704</c:v>
                </c:pt>
                <c:pt idx="14">
                  <c:v>0.15490000000000001</c:v>
                </c:pt>
                <c:pt idx="15">
                  <c:v>0.14080000000000001</c:v>
                </c:pt>
                <c:pt idx="16">
                  <c:v>0.152</c:v>
                </c:pt>
                <c:pt idx="17">
                  <c:v>0.21579999999999999</c:v>
                </c:pt>
                <c:pt idx="18">
                  <c:v>0.27050000000000002</c:v>
                </c:pt>
                <c:pt idx="1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B-45D1-820E-240CB5F6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0600"/>
        <c:axId val="624636504"/>
      </c:scatterChart>
      <c:valAx>
        <c:axId val="62463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36504"/>
        <c:crosses val="autoZero"/>
        <c:crossBetween val="midCat"/>
      </c:valAx>
      <c:valAx>
        <c:axId val="6246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3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Sheet21!$A$1:$A$20</c:f>
              <c:numCache>
                <c:formatCode>General</c:formatCode>
                <c:ptCount val="20"/>
                <c:pt idx="0">
                  <c:v>0</c:v>
                </c:pt>
                <c:pt idx="1">
                  <c:v>9.6900000000000013</c:v>
                </c:pt>
                <c:pt idx="2">
                  <c:v>20.259999999999998</c:v>
                </c:pt>
                <c:pt idx="3">
                  <c:v>29.950000000000003</c:v>
                </c:pt>
                <c:pt idx="4">
                  <c:v>39.64</c:v>
                </c:pt>
                <c:pt idx="5">
                  <c:v>50.21</c:v>
                </c:pt>
                <c:pt idx="6">
                  <c:v>59.9</c:v>
                </c:pt>
                <c:pt idx="7">
                  <c:v>69.580000000000013</c:v>
                </c:pt>
                <c:pt idx="8">
                  <c:v>80.150000000000006</c:v>
                </c:pt>
                <c:pt idx="9">
                  <c:v>89.84</c:v>
                </c:pt>
                <c:pt idx="10">
                  <c:v>99.53</c:v>
                </c:pt>
                <c:pt idx="11">
                  <c:v>110.1</c:v>
                </c:pt>
                <c:pt idx="12">
                  <c:v>119.79000000000002</c:v>
                </c:pt>
                <c:pt idx="13">
                  <c:v>129.48000000000002</c:v>
                </c:pt>
                <c:pt idx="14">
                  <c:v>140.05000000000001</c:v>
                </c:pt>
                <c:pt idx="15">
                  <c:v>149.74</c:v>
                </c:pt>
                <c:pt idx="16">
                  <c:v>159.43</c:v>
                </c:pt>
                <c:pt idx="17">
                  <c:v>170</c:v>
                </c:pt>
                <c:pt idx="18">
                  <c:v>179.69</c:v>
                </c:pt>
                <c:pt idx="19">
                  <c:v>187.61</c:v>
                </c:pt>
              </c:numCache>
            </c:numRef>
          </c:xVal>
          <c:yVal>
            <c:numRef>
              <c:f>Sheet21!$H$1:$H$20</c:f>
              <c:numCache>
                <c:formatCode>General</c:formatCode>
                <c:ptCount val="20"/>
                <c:pt idx="0">
                  <c:v>0.56299999999999994</c:v>
                </c:pt>
                <c:pt idx="1">
                  <c:v>0.57140000000000002</c:v>
                </c:pt>
                <c:pt idx="2">
                  <c:v>0.56369999999999998</c:v>
                </c:pt>
                <c:pt idx="3">
                  <c:v>0.54990000000000006</c:v>
                </c:pt>
                <c:pt idx="4">
                  <c:v>0.52959999999999996</c:v>
                </c:pt>
                <c:pt idx="5">
                  <c:v>0.49709999999999999</c:v>
                </c:pt>
                <c:pt idx="6">
                  <c:v>0.46050000000000002</c:v>
                </c:pt>
                <c:pt idx="7">
                  <c:v>0.41810000000000003</c:v>
                </c:pt>
                <c:pt idx="8">
                  <c:v>0.3624</c:v>
                </c:pt>
                <c:pt idx="9">
                  <c:v>0.31309999999999999</c:v>
                </c:pt>
                <c:pt idx="10">
                  <c:v>0.26829999999999998</c:v>
                </c:pt>
                <c:pt idx="11">
                  <c:v>0.22539999999999999</c:v>
                </c:pt>
                <c:pt idx="12">
                  <c:v>0.1883</c:v>
                </c:pt>
                <c:pt idx="13">
                  <c:v>0.1704</c:v>
                </c:pt>
                <c:pt idx="14">
                  <c:v>0.15490000000000001</c:v>
                </c:pt>
                <c:pt idx="15">
                  <c:v>0.14080000000000001</c:v>
                </c:pt>
                <c:pt idx="16">
                  <c:v>0.152</c:v>
                </c:pt>
                <c:pt idx="17">
                  <c:v>0.21579999999999999</c:v>
                </c:pt>
                <c:pt idx="18">
                  <c:v>0.27050000000000002</c:v>
                </c:pt>
                <c:pt idx="1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6-4AE1-9D74-A867665D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14480"/>
        <c:axId val="737913496"/>
      </c:scatterChart>
      <c:valAx>
        <c:axId val="73791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13496"/>
        <c:crosses val="autoZero"/>
        <c:crossBetween val="midCat"/>
      </c:valAx>
      <c:valAx>
        <c:axId val="7379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1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Sheet21!$B$1:$B$20</c:f>
              <c:numCache>
                <c:formatCode>General</c:formatCode>
                <c:ptCount val="20"/>
                <c:pt idx="0">
                  <c:v>4.0925508586959003</c:v>
                </c:pt>
                <c:pt idx="1">
                  <c:v>3.5898504475661799</c:v>
                </c:pt>
                <c:pt idx="2">
                  <c:v>3.2755236744296101</c:v>
                </c:pt>
                <c:pt idx="3">
                  <c:v>2.9109991998960001</c:v>
                </c:pt>
                <c:pt idx="4">
                  <c:v>2.57522191920454</c:v>
                </c:pt>
                <c:pt idx="5">
                  <c:v>2.2189003378682002</c:v>
                </c:pt>
                <c:pt idx="6">
                  <c:v>1.9094582241440601</c:v>
                </c:pt>
                <c:pt idx="7">
                  <c:v>1.6291658742279</c:v>
                </c:pt>
                <c:pt idx="8">
                  <c:v>1.3701162575521899</c:v>
                </c:pt>
                <c:pt idx="9">
                  <c:v>1.1671324395670599</c:v>
                </c:pt>
                <c:pt idx="10">
                  <c:v>0.99577776172803301</c:v>
                </c:pt>
                <c:pt idx="11">
                  <c:v>0.81942175006590201</c:v>
                </c:pt>
                <c:pt idx="12">
                  <c:v>0.66806188946709799</c:v>
                </c:pt>
                <c:pt idx="13">
                  <c:v>0.52711608807249299</c:v>
                </c:pt>
                <c:pt idx="14">
                  <c:v>0.39065114656288702</c:v>
                </c:pt>
                <c:pt idx="15">
                  <c:v>0.28531556807369102</c:v>
                </c:pt>
                <c:pt idx="16">
                  <c:v>0.18982641326167199</c:v>
                </c:pt>
                <c:pt idx="17">
                  <c:v>9.9861441254910893E-2</c:v>
                </c:pt>
                <c:pt idx="18">
                  <c:v>4.0507563728495399E-2</c:v>
                </c:pt>
                <c:pt idx="19">
                  <c:v>4.4681364347533897E-3</c:v>
                </c:pt>
              </c:numCache>
            </c:numRef>
          </c:xVal>
          <c:yVal>
            <c:numRef>
              <c:f>Sheet21!$E$1:$E$20</c:f>
              <c:numCache>
                <c:formatCode>General</c:formatCode>
                <c:ptCount val="20"/>
                <c:pt idx="0">
                  <c:v>8.8173983171773607E-2</c:v>
                </c:pt>
                <c:pt idx="1">
                  <c:v>8.7746630468321193E-2</c:v>
                </c:pt>
                <c:pt idx="2">
                  <c:v>8.5020545963666899E-2</c:v>
                </c:pt>
                <c:pt idx="3">
                  <c:v>8.0979680070775897E-2</c:v>
                </c:pt>
                <c:pt idx="4">
                  <c:v>7.5914786031081996E-2</c:v>
                </c:pt>
                <c:pt idx="5">
                  <c:v>6.9670596328204396E-2</c:v>
                </c:pt>
                <c:pt idx="6">
                  <c:v>6.3639093190792695E-2</c:v>
                </c:pt>
                <c:pt idx="7">
                  <c:v>5.7600630124160501E-2</c:v>
                </c:pt>
                <c:pt idx="8">
                  <c:v>5.1246262000226903E-2</c:v>
                </c:pt>
                <c:pt idx="9">
                  <c:v>4.5814885069735398E-2</c:v>
                </c:pt>
                <c:pt idx="10">
                  <c:v>4.0871074440973799E-2</c:v>
                </c:pt>
                <c:pt idx="11">
                  <c:v>3.6094954662416003E-2</c:v>
                </c:pt>
                <c:pt idx="12">
                  <c:v>3.2278591840468697E-2</c:v>
                </c:pt>
                <c:pt idx="13">
                  <c:v>2.89406101098535E-2</c:v>
                </c:pt>
                <c:pt idx="14">
                  <c:v>2.5711770661516399E-2</c:v>
                </c:pt>
                <c:pt idx="15">
                  <c:v>2.2948739200983899E-2</c:v>
                </c:pt>
                <c:pt idx="16">
                  <c:v>2.0144774424236799E-2</c:v>
                </c:pt>
                <c:pt idx="17">
                  <c:v>1.6712342362834101E-2</c:v>
                </c:pt>
                <c:pt idx="18">
                  <c:v>1.28642444026634E-2</c:v>
                </c:pt>
                <c:pt idx="19">
                  <c:v>8.94337916725833E-3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B-41AF-968E-2E27AA3789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Sheet21!$B$1:$B$20</c:f>
              <c:numCache>
                <c:formatCode>General</c:formatCode>
                <c:ptCount val="20"/>
                <c:pt idx="0">
                  <c:v>4.0925508586959003</c:v>
                </c:pt>
                <c:pt idx="1">
                  <c:v>3.5898504475661799</c:v>
                </c:pt>
                <c:pt idx="2">
                  <c:v>3.2755236744296101</c:v>
                </c:pt>
                <c:pt idx="3">
                  <c:v>2.9109991998960001</c:v>
                </c:pt>
                <c:pt idx="4">
                  <c:v>2.57522191920454</c:v>
                </c:pt>
                <c:pt idx="5">
                  <c:v>2.2189003378682002</c:v>
                </c:pt>
                <c:pt idx="6">
                  <c:v>1.9094582241440601</c:v>
                </c:pt>
                <c:pt idx="7">
                  <c:v>1.6291658742279</c:v>
                </c:pt>
                <c:pt idx="8">
                  <c:v>1.3701162575521899</c:v>
                </c:pt>
                <c:pt idx="9">
                  <c:v>1.1671324395670599</c:v>
                </c:pt>
                <c:pt idx="10">
                  <c:v>0.99577776172803301</c:v>
                </c:pt>
                <c:pt idx="11">
                  <c:v>0.81942175006590201</c:v>
                </c:pt>
                <c:pt idx="12">
                  <c:v>0.66806188946709799</c:v>
                </c:pt>
                <c:pt idx="13">
                  <c:v>0.52711608807249299</c:v>
                </c:pt>
                <c:pt idx="14">
                  <c:v>0.39065114656288702</c:v>
                </c:pt>
                <c:pt idx="15">
                  <c:v>0.28531556807369102</c:v>
                </c:pt>
                <c:pt idx="16">
                  <c:v>0.18982641326167199</c:v>
                </c:pt>
                <c:pt idx="17">
                  <c:v>9.9861441254910893E-2</c:v>
                </c:pt>
                <c:pt idx="18">
                  <c:v>4.0507563728495399E-2</c:v>
                </c:pt>
                <c:pt idx="19">
                  <c:v>4.4681364347533897E-3</c:v>
                </c:pt>
              </c:numCache>
            </c:numRef>
          </c:xVal>
          <c:yVal>
            <c:numRef>
              <c:f>Sheet21!$F$1:$F$20</c:f>
              <c:numCache>
                <c:formatCode>General</c:formatCode>
                <c:ptCount val="20"/>
                <c:pt idx="0">
                  <c:v>3.8439547889672201E-2</c:v>
                </c:pt>
                <c:pt idx="1">
                  <c:v>3.75138655628399E-2</c:v>
                </c:pt>
                <c:pt idx="2">
                  <c:v>3.7002448800218003E-2</c:v>
                </c:pt>
                <c:pt idx="3">
                  <c:v>3.6359781834322001E-2</c:v>
                </c:pt>
                <c:pt idx="4">
                  <c:v>3.56226125798728E-2</c:v>
                </c:pt>
                <c:pt idx="5">
                  <c:v>3.4948989945481797E-2</c:v>
                </c:pt>
                <c:pt idx="6">
                  <c:v>3.4234626619350901E-2</c:v>
                </c:pt>
                <c:pt idx="7">
                  <c:v>3.3423168357026703E-2</c:v>
                </c:pt>
                <c:pt idx="8">
                  <c:v>3.2581428560789501E-2</c:v>
                </c:pt>
                <c:pt idx="9">
                  <c:v>3.1370396001747597E-2</c:v>
                </c:pt>
                <c:pt idx="10">
                  <c:v>2.9809731420823798E-2</c:v>
                </c:pt>
                <c:pt idx="11">
                  <c:v>2.78651048645372E-2</c:v>
                </c:pt>
                <c:pt idx="12">
                  <c:v>2.6104525665473499E-2</c:v>
                </c:pt>
                <c:pt idx="13">
                  <c:v>2.3910643482273598E-2</c:v>
                </c:pt>
                <c:pt idx="14">
                  <c:v>2.1632579509998001E-2</c:v>
                </c:pt>
                <c:pt idx="15">
                  <c:v>1.9617932997933601E-2</c:v>
                </c:pt>
                <c:pt idx="16">
                  <c:v>1.6985271360821501E-2</c:v>
                </c:pt>
                <c:pt idx="17">
                  <c:v>1.30058902990369E-2</c:v>
                </c:pt>
                <c:pt idx="18">
                  <c:v>9.2851609290292292E-3</c:v>
                </c:pt>
                <c:pt idx="19">
                  <c:v>1.93212120070497E-3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FB-41AF-968E-2E27AA3789A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Sheet21!$B$1:$B$20</c:f>
              <c:numCache>
                <c:formatCode>General</c:formatCode>
                <c:ptCount val="20"/>
                <c:pt idx="0">
                  <c:v>4.0925508586959003</c:v>
                </c:pt>
                <c:pt idx="1">
                  <c:v>3.5898504475661799</c:v>
                </c:pt>
                <c:pt idx="2">
                  <c:v>3.2755236744296101</c:v>
                </c:pt>
                <c:pt idx="3">
                  <c:v>2.9109991998960001</c:v>
                </c:pt>
                <c:pt idx="4">
                  <c:v>2.57522191920454</c:v>
                </c:pt>
                <c:pt idx="5">
                  <c:v>2.2189003378682002</c:v>
                </c:pt>
                <c:pt idx="6">
                  <c:v>1.9094582241440601</c:v>
                </c:pt>
                <c:pt idx="7">
                  <c:v>1.6291658742279</c:v>
                </c:pt>
                <c:pt idx="8">
                  <c:v>1.3701162575521899</c:v>
                </c:pt>
                <c:pt idx="9">
                  <c:v>1.1671324395670599</c:v>
                </c:pt>
                <c:pt idx="10">
                  <c:v>0.99577776172803301</c:v>
                </c:pt>
                <c:pt idx="11">
                  <c:v>0.81942175006590201</c:v>
                </c:pt>
                <c:pt idx="12">
                  <c:v>0.66806188946709799</c:v>
                </c:pt>
                <c:pt idx="13">
                  <c:v>0.52711608807249299</c:v>
                </c:pt>
                <c:pt idx="14">
                  <c:v>0.39065114656288702</c:v>
                </c:pt>
                <c:pt idx="15">
                  <c:v>0.28531556807369102</c:v>
                </c:pt>
                <c:pt idx="16">
                  <c:v>0.18982641326167199</c:v>
                </c:pt>
                <c:pt idx="17">
                  <c:v>9.9861441254910893E-2</c:v>
                </c:pt>
                <c:pt idx="18">
                  <c:v>4.0507563728495399E-2</c:v>
                </c:pt>
                <c:pt idx="19">
                  <c:v>4.4681364347533897E-3</c:v>
                </c:pt>
              </c:numCache>
            </c:numRef>
          </c:xVal>
          <c:yVal>
            <c:numRef>
              <c:f>Sheet21!$G$1:$G$20</c:f>
              <c:numCache>
                <c:formatCode>General</c:formatCode>
                <c:ptCount val="20"/>
                <c:pt idx="0">
                  <c:v>4.9641952525708501E-2</c:v>
                </c:pt>
                <c:pt idx="1">
                  <c:v>5.0138424649598702E-2</c:v>
                </c:pt>
                <c:pt idx="2">
                  <c:v>4.7926081759718998E-2</c:v>
                </c:pt>
                <c:pt idx="3">
                  <c:v>4.45307260709197E-2</c:v>
                </c:pt>
                <c:pt idx="4">
                  <c:v>4.0204470682060997E-2</c:v>
                </c:pt>
                <c:pt idx="5">
                  <c:v>3.4633253434750398E-2</c:v>
                </c:pt>
                <c:pt idx="6">
                  <c:v>2.930580241436E-2</c:v>
                </c:pt>
                <c:pt idx="7">
                  <c:v>2.4082823454911501E-2</c:v>
                </c:pt>
                <c:pt idx="8">
                  <c:v>1.8571645348882199E-2</c:v>
                </c:pt>
                <c:pt idx="9">
                  <c:v>1.4344640515334199E-2</c:v>
                </c:pt>
                <c:pt idx="10">
                  <c:v>1.0965709272513301E-2</c:v>
                </c:pt>
                <c:pt idx="11">
                  <c:v>8.1358027809085697E-3</c:v>
                </c:pt>
                <c:pt idx="12">
                  <c:v>6.0780588435602597E-3</c:v>
                </c:pt>
                <c:pt idx="13">
                  <c:v>4.9314799627190398E-3</c:v>
                </c:pt>
                <c:pt idx="14">
                  <c:v>3.9827532754688902E-3</c:v>
                </c:pt>
                <c:pt idx="15">
                  <c:v>3.2311824794985298E-3</c:v>
                </c:pt>
                <c:pt idx="16">
                  <c:v>3.0620057124839898E-3</c:v>
                </c:pt>
                <c:pt idx="17">
                  <c:v>3.6065234818996E-3</c:v>
                </c:pt>
                <c:pt idx="18">
                  <c:v>3.4797781109204501E-3</c:v>
                </c:pt>
                <c:pt idx="19">
                  <c:v>2.6830137501775001E-3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FB-41AF-968E-2E27AA37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99072"/>
        <c:axId val="589501040"/>
      </c:scatterChart>
      <c:valAx>
        <c:axId val="5894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501040"/>
        <c:crosses val="autoZero"/>
        <c:crossBetween val="midCat"/>
      </c:valAx>
      <c:valAx>
        <c:axId val="5895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4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Sheet2!$H$1:$H$18</c:f>
              <c:numCache>
                <c:formatCode>General</c:formatCode>
                <c:ptCount val="18"/>
                <c:pt idx="0">
                  <c:v>0.61699999999999999</c:v>
                </c:pt>
                <c:pt idx="1">
                  <c:v>0.61799999999999999</c:v>
                </c:pt>
                <c:pt idx="2">
                  <c:v>0.61599999999999999</c:v>
                </c:pt>
                <c:pt idx="3">
                  <c:v>0.6</c:v>
                </c:pt>
                <c:pt idx="4">
                  <c:v>0.57299999999999995</c:v>
                </c:pt>
                <c:pt idx="5">
                  <c:v>0.54300000000000004</c:v>
                </c:pt>
                <c:pt idx="6">
                  <c:v>0.51300000000000001</c:v>
                </c:pt>
                <c:pt idx="7">
                  <c:v>0.47299999999999998</c:v>
                </c:pt>
                <c:pt idx="8">
                  <c:v>0.436</c:v>
                </c:pt>
                <c:pt idx="9">
                  <c:v>0.40300000000000002</c:v>
                </c:pt>
                <c:pt idx="10">
                  <c:v>0.38600000000000001</c:v>
                </c:pt>
                <c:pt idx="11">
                  <c:v>0.38700000000000001</c:v>
                </c:pt>
                <c:pt idx="12">
                  <c:v>0.40500000000000003</c:v>
                </c:pt>
                <c:pt idx="13">
                  <c:v>0.40899999999999997</c:v>
                </c:pt>
                <c:pt idx="14">
                  <c:v>0.42899999999999999</c:v>
                </c:pt>
                <c:pt idx="15">
                  <c:v>0.41399999999999998</c:v>
                </c:pt>
                <c:pt idx="16">
                  <c:v>0.435</c:v>
                </c:pt>
                <c:pt idx="17">
                  <c:v>0.44400000000000001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3-4B12-A11B-B9A033CC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29440"/>
        <c:axId val="450932720"/>
      </c:scatterChart>
      <c:valAx>
        <c:axId val="4509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932720"/>
        <c:crosses val="autoZero"/>
        <c:crossBetween val="midCat"/>
      </c:valAx>
      <c:valAx>
        <c:axId val="4509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9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Sheet2!$B$1:$B$18</c:f>
              <c:numCache>
                <c:formatCode>General</c:formatCode>
                <c:ptCount val="18"/>
                <c:pt idx="0">
                  <c:v>4.02785270422571</c:v>
                </c:pt>
                <c:pt idx="1">
                  <c:v>3.9057955594949698</c:v>
                </c:pt>
                <c:pt idx="2">
                  <c:v>3.6812253054667199</c:v>
                </c:pt>
                <c:pt idx="3">
                  <c:v>3.2197813906673098</c:v>
                </c:pt>
                <c:pt idx="4">
                  <c:v>2.7755327947617801</c:v>
                </c:pt>
                <c:pt idx="5">
                  <c:v>2.3865804832758801</c:v>
                </c:pt>
                <c:pt idx="6">
                  <c:v>1.9953566118058701</c:v>
                </c:pt>
                <c:pt idx="7">
                  <c:v>1.6644776898135201</c:v>
                </c:pt>
                <c:pt idx="8">
                  <c:v>1.4024616431242101</c:v>
                </c:pt>
                <c:pt idx="9">
                  <c:v>1.1614828883653701</c:v>
                </c:pt>
                <c:pt idx="10">
                  <c:v>0.91944876582002799</c:v>
                </c:pt>
                <c:pt idx="11">
                  <c:v>0.69523765238074198</c:v>
                </c:pt>
                <c:pt idx="12">
                  <c:v>0.50074444721445899</c:v>
                </c:pt>
                <c:pt idx="13">
                  <c:v>0.32998132498892102</c:v>
                </c:pt>
                <c:pt idx="14">
                  <c:v>0.16797549909941401</c:v>
                </c:pt>
                <c:pt idx="15">
                  <c:v>6.2524222035970994E-2</c:v>
                </c:pt>
                <c:pt idx="16">
                  <c:v>2.5544277299967999E-2</c:v>
                </c:pt>
                <c:pt idx="17">
                  <c:v>2.8432670152049098E-3</c:v>
                </c:pt>
              </c:numCache>
            </c:numRef>
          </c:xVal>
          <c:yVal>
            <c:numRef>
              <c:f>Sheet2!$H$1:$H$18</c:f>
              <c:numCache>
                <c:formatCode>General</c:formatCode>
                <c:ptCount val="18"/>
                <c:pt idx="0">
                  <c:v>0.61699999999999999</c:v>
                </c:pt>
                <c:pt idx="1">
                  <c:v>0.61799999999999999</c:v>
                </c:pt>
                <c:pt idx="2">
                  <c:v>0.61599999999999999</c:v>
                </c:pt>
                <c:pt idx="3">
                  <c:v>0.6</c:v>
                </c:pt>
                <c:pt idx="4">
                  <c:v>0.57299999999999995</c:v>
                </c:pt>
                <c:pt idx="5">
                  <c:v>0.54300000000000004</c:v>
                </c:pt>
                <c:pt idx="6">
                  <c:v>0.51300000000000001</c:v>
                </c:pt>
                <c:pt idx="7">
                  <c:v>0.47299999999999998</c:v>
                </c:pt>
                <c:pt idx="8">
                  <c:v>0.436</c:v>
                </c:pt>
                <c:pt idx="9">
                  <c:v>0.40300000000000002</c:v>
                </c:pt>
                <c:pt idx="10">
                  <c:v>0.38600000000000001</c:v>
                </c:pt>
                <c:pt idx="11">
                  <c:v>0.38700000000000001</c:v>
                </c:pt>
                <c:pt idx="12">
                  <c:v>0.40500000000000003</c:v>
                </c:pt>
                <c:pt idx="13">
                  <c:v>0.40899999999999997</c:v>
                </c:pt>
                <c:pt idx="14">
                  <c:v>0.42899999999999999</c:v>
                </c:pt>
                <c:pt idx="15">
                  <c:v>0.41399999999999998</c:v>
                </c:pt>
                <c:pt idx="16">
                  <c:v>0.435</c:v>
                </c:pt>
                <c:pt idx="17">
                  <c:v>0.44400000000000001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1-4A02-A48B-3BE2835B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81224"/>
        <c:axId val="571078600"/>
      </c:scatterChart>
      <c:valAx>
        <c:axId val="57108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078600"/>
        <c:crosses val="autoZero"/>
        <c:crossBetween val="midCat"/>
      </c:valAx>
      <c:valAx>
        <c:axId val="57107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08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4" Type="http://schemas.openxmlformats.org/officeDocument/2006/relationships/chart" Target="../charts/chart7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21</xdr:row>
      <xdr:rowOff>0</xdr:rowOff>
    </xdr:from>
    <xdr:to>
      <xdr:col>9</xdr:col>
      <xdr:colOff>557212</xdr:colOff>
      <xdr:row>36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8190C7-11FF-4B82-A8FF-C97D991EA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328612</xdr:colOff>
      <xdr:row>19</xdr:row>
      <xdr:rowOff>95250</xdr:rowOff>
    </xdr:from>
    <xdr:to>
      <xdr:col>20</xdr:col>
      <xdr:colOff>100012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101B4-8413-4A8B-BB01-871B380EF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223837</xdr:colOff>
      <xdr:row>10</xdr:row>
      <xdr:rowOff>47625</xdr:rowOff>
    </xdr:from>
    <xdr:to>
      <xdr:col>19</xdr:col>
      <xdr:colOff>681037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FD1D9-B8EF-48D2-95B0-1AC47CF05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500062</xdr:colOff>
      <xdr:row>9</xdr:row>
      <xdr:rowOff>114300</xdr:rowOff>
    </xdr:from>
    <xdr:to>
      <xdr:col>16</xdr:col>
      <xdr:colOff>271462</xdr:colOff>
      <xdr:row>24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28429E-83DE-4929-A392-831B483FB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204787</xdr:colOff>
      <xdr:row>21</xdr:row>
      <xdr:rowOff>9525</xdr:rowOff>
    </xdr:from>
    <xdr:to>
      <xdr:col>6</xdr:col>
      <xdr:colOff>661987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51AB37-0528-4B1C-82E6-EE857C461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642937</xdr:colOff>
      <xdr:row>15</xdr:row>
      <xdr:rowOff>133350</xdr:rowOff>
    </xdr:from>
    <xdr:to>
      <xdr:col>8</xdr:col>
      <xdr:colOff>414337</xdr:colOff>
      <xdr:row>30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CA54F4-6E7A-420F-B301-8A2020FA0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19</xdr:row>
      <xdr:rowOff>152400</xdr:rowOff>
    </xdr:from>
    <xdr:to>
      <xdr:col>7</xdr:col>
      <xdr:colOff>519112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EE81D-D7D0-4742-AFFD-D2AEDBF74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585787</xdr:colOff>
      <xdr:row>19</xdr:row>
      <xdr:rowOff>142875</xdr:rowOff>
    </xdr:from>
    <xdr:to>
      <xdr:col>14</xdr:col>
      <xdr:colOff>357187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27918-9575-4F1C-84D7-D46722959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24</xdr:row>
      <xdr:rowOff>66675</xdr:rowOff>
    </xdr:from>
    <xdr:to>
      <xdr:col>7</xdr:col>
      <xdr:colOff>28575</xdr:colOff>
      <xdr:row>39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251C8D-D017-4A1C-AF83-B36E507E0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290512</xdr:colOff>
      <xdr:row>19</xdr:row>
      <xdr:rowOff>161925</xdr:rowOff>
    </xdr:from>
    <xdr:to>
      <xdr:col>12</xdr:col>
      <xdr:colOff>61912</xdr:colOff>
      <xdr:row>35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9C1FDA-C3EC-472E-9841-55596E413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14</xdr:row>
      <xdr:rowOff>161925</xdr:rowOff>
    </xdr:from>
    <xdr:to>
      <xdr:col>8</xdr:col>
      <xdr:colOff>323850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20E06-C816-4B0E-8DE9-CDB9A946F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</xdr:colOff>
      <xdr:row>16</xdr:row>
      <xdr:rowOff>161925</xdr:rowOff>
    </xdr:from>
    <xdr:to>
      <xdr:col>16</xdr:col>
      <xdr:colOff>500062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BA526-1B9D-4B35-8AC1-F976588A1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92603</xdr:colOff>
      <xdr:row>27</xdr:row>
      <xdr:rowOff>25400</xdr:rowOff>
    </xdr:from>
    <xdr:to>
      <xdr:col>7</xdr:col>
      <xdr:colOff>549803</xdr:colOff>
      <xdr:row>42</xdr:row>
      <xdr:rowOff>52917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D97AA-1ADD-45CD-A42C-265820FBC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314854</xdr:colOff>
      <xdr:row>27</xdr:row>
      <xdr:rowOff>55035</xdr:rowOff>
    </xdr:from>
    <xdr:to>
      <xdr:col>16</xdr:col>
      <xdr:colOff>86254</xdr:colOff>
      <xdr:row>42</xdr:row>
      <xdr:rowOff>83610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2E8B6E-429A-4630-B71E-E0A8B7FE2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195262</xdr:colOff>
      <xdr:row>25</xdr:row>
      <xdr:rowOff>66675</xdr:rowOff>
    </xdr:from>
    <xdr:to>
      <xdr:col>7</xdr:col>
      <xdr:colOff>652462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D3D86-A482-4D27-A592-02E53B4D7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619125</xdr:colOff>
      <xdr:row>28</xdr:row>
      <xdr:rowOff>114300</xdr:rowOff>
    </xdr:from>
    <xdr:to>
      <xdr:col>14</xdr:col>
      <xdr:colOff>390525</xdr:colOff>
      <xdr:row>43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023B4-30FE-4024-895E-2C86C66D5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395287</xdr:colOff>
      <xdr:row>27</xdr:row>
      <xdr:rowOff>133350</xdr:rowOff>
    </xdr:from>
    <xdr:to>
      <xdr:col>17</xdr:col>
      <xdr:colOff>166687</xdr:colOff>
      <xdr:row>42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213671-4941-4B99-BE42-CAD7F824C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642937</xdr:colOff>
      <xdr:row>30</xdr:row>
      <xdr:rowOff>19050</xdr:rowOff>
    </xdr:from>
    <xdr:to>
      <xdr:col>13</xdr:col>
      <xdr:colOff>414337</xdr:colOff>
      <xdr:row>45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A5035-0A38-47B0-9C0A-A88358D20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25</xdr:row>
      <xdr:rowOff>123825</xdr:rowOff>
    </xdr:from>
    <xdr:to>
      <xdr:col>13</xdr:col>
      <xdr:colOff>323850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10881-7958-400E-92D4-A453C1A29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266700</xdr:colOff>
      <xdr:row>20</xdr:row>
      <xdr:rowOff>171450</xdr:rowOff>
    </xdr:from>
    <xdr:to>
      <xdr:col>31</xdr:col>
      <xdr:colOff>38100</xdr:colOff>
      <xdr:row>36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174297-44CD-4511-82DC-820F01708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204787</xdr:colOff>
      <xdr:row>1</xdr:row>
      <xdr:rowOff>47625</xdr:rowOff>
    </xdr:from>
    <xdr:to>
      <xdr:col>21</xdr:col>
      <xdr:colOff>661987</xdr:colOff>
      <xdr:row>16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C05F9B-4827-4184-B4C4-02B578234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290512</xdr:colOff>
      <xdr:row>20</xdr:row>
      <xdr:rowOff>123825</xdr:rowOff>
    </xdr:from>
    <xdr:to>
      <xdr:col>16</xdr:col>
      <xdr:colOff>61912</xdr:colOff>
      <xdr:row>35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B9C70E-AD03-4E8B-BD1A-602E6D281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261937</xdr:colOff>
      <xdr:row>21</xdr:row>
      <xdr:rowOff>152400</xdr:rowOff>
    </xdr:from>
    <xdr:to>
      <xdr:col>19</xdr:col>
      <xdr:colOff>33337</xdr:colOff>
      <xdr:row>37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3C0E70-2CB6-4E58-8A39-3A729A0E3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242887</xdr:colOff>
      <xdr:row>20</xdr:row>
      <xdr:rowOff>85725</xdr:rowOff>
    </xdr:from>
    <xdr:to>
      <xdr:col>41</xdr:col>
      <xdr:colOff>14287</xdr:colOff>
      <xdr:row>35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05E883-FF7B-474A-A205-D0516EAA1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85725</xdr:rowOff>
    </xdr:from>
    <xdr:to>
      <xdr:col>6</xdr:col>
      <xdr:colOff>457200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81C1D-DA0A-4062-8F72-594D3481C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</xdr:colOff>
      <xdr:row>27</xdr:row>
      <xdr:rowOff>85725</xdr:rowOff>
    </xdr:from>
    <xdr:to>
      <xdr:col>19</xdr:col>
      <xdr:colOff>500062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E10F8-8826-40C9-A729-26AB6E453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290512</xdr:colOff>
      <xdr:row>7</xdr:row>
      <xdr:rowOff>161925</xdr:rowOff>
    </xdr:from>
    <xdr:to>
      <xdr:col>24</xdr:col>
      <xdr:colOff>61912</xdr:colOff>
      <xdr:row>23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9D39D7-3146-4EA1-A3BD-84A7FA1B2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681037</xdr:colOff>
      <xdr:row>29</xdr:row>
      <xdr:rowOff>95250</xdr:rowOff>
    </xdr:from>
    <xdr:to>
      <xdr:col>18</xdr:col>
      <xdr:colOff>452437</xdr:colOff>
      <xdr:row>44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968D47-D45C-4781-83E4-FDB326F30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576262</xdr:colOff>
      <xdr:row>25</xdr:row>
      <xdr:rowOff>133350</xdr:rowOff>
    </xdr:from>
    <xdr:to>
      <xdr:col>24</xdr:col>
      <xdr:colOff>347662</xdr:colOff>
      <xdr:row>40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D3449B-99F7-4470-B3EE-DCD70B63E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33</xdr:row>
      <xdr:rowOff>171450</xdr:rowOff>
    </xdr:from>
    <xdr:to>
      <xdr:col>6</xdr:col>
      <xdr:colOff>457200</xdr:colOff>
      <xdr:row>49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A38386-9A96-42F9-B57A-FB6C86A2E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671512</xdr:colOff>
      <xdr:row>26</xdr:row>
      <xdr:rowOff>28575</xdr:rowOff>
    </xdr:from>
    <xdr:to>
      <xdr:col>20</xdr:col>
      <xdr:colOff>442912</xdr:colOff>
      <xdr:row>41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4F5A12-3361-4D6A-99A1-E9E0302B5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242887</xdr:colOff>
      <xdr:row>22</xdr:row>
      <xdr:rowOff>95250</xdr:rowOff>
    </xdr:from>
    <xdr:to>
      <xdr:col>31</xdr:col>
      <xdr:colOff>14287</xdr:colOff>
      <xdr:row>37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4BB67C-567E-4B87-AF54-6849F7FCF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20</xdr:row>
      <xdr:rowOff>171450</xdr:rowOff>
    </xdr:from>
    <xdr:to>
      <xdr:col>7</xdr:col>
      <xdr:colOff>438150</xdr:colOff>
      <xdr:row>36</xdr:row>
      <xdr:rowOff>17462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67C86-E3B9-474C-BE8B-78D554551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225424</xdr:colOff>
      <xdr:row>22</xdr:row>
      <xdr:rowOff>9525</xdr:rowOff>
    </xdr:from>
    <xdr:to>
      <xdr:col>12</xdr:col>
      <xdr:colOff>682624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AF169-EB08-4F9A-80F2-20B9D6171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614362</xdr:colOff>
      <xdr:row>9</xdr:row>
      <xdr:rowOff>28575</xdr:rowOff>
    </xdr:from>
    <xdr:to>
      <xdr:col>8</xdr:col>
      <xdr:colOff>385762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BECC7-9C22-4D78-80DA-5648B502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</xdr:colOff>
      <xdr:row>12</xdr:row>
      <xdr:rowOff>142875</xdr:rowOff>
    </xdr:from>
    <xdr:to>
      <xdr:col>16</xdr:col>
      <xdr:colOff>481012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11E94A-BB53-41EC-BC70-63B1F9AAA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28</xdr:row>
      <xdr:rowOff>114300</xdr:rowOff>
    </xdr:from>
    <xdr:to>
      <xdr:col>10</xdr:col>
      <xdr:colOff>495300</xdr:colOff>
      <xdr:row>43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10A92-CEB2-4A87-8098-EA87239B0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29</xdr:row>
      <xdr:rowOff>9525</xdr:rowOff>
    </xdr:from>
    <xdr:to>
      <xdr:col>10</xdr:col>
      <xdr:colOff>595312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02D76-A2F2-43F8-8766-79AC01932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377825</xdr:colOff>
      <xdr:row>31</xdr:row>
      <xdr:rowOff>157162</xdr:rowOff>
    </xdr:from>
    <xdr:to>
      <xdr:col>16</xdr:col>
      <xdr:colOff>171450</xdr:colOff>
      <xdr:row>47</xdr:row>
      <xdr:rowOff>106362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5EF1E1-0D3F-461C-BDC0-D6A23E7BF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7</xdr:row>
      <xdr:rowOff>19050</xdr:rowOff>
    </xdr:from>
    <xdr:to>
      <xdr:col>14</xdr:col>
      <xdr:colOff>128587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6B8B1-38C8-443E-A3E4-7564F7E8B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23</xdr:row>
      <xdr:rowOff>152400</xdr:rowOff>
    </xdr:from>
    <xdr:to>
      <xdr:col>12</xdr:col>
      <xdr:colOff>128587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D6F18-9E2F-4747-AD5D-DBD6A762F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614362</xdr:colOff>
      <xdr:row>25</xdr:row>
      <xdr:rowOff>66675</xdr:rowOff>
    </xdr:from>
    <xdr:to>
      <xdr:col>16</xdr:col>
      <xdr:colOff>385762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A747E-484F-4F83-A7B5-391816609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176212</xdr:colOff>
      <xdr:row>14</xdr:row>
      <xdr:rowOff>76200</xdr:rowOff>
    </xdr:from>
    <xdr:to>
      <xdr:col>16</xdr:col>
      <xdr:colOff>633412</xdr:colOff>
      <xdr:row>29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B73C70-048A-48B3-B4E7-1D22F089D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119062</xdr:colOff>
      <xdr:row>23</xdr:row>
      <xdr:rowOff>28575</xdr:rowOff>
    </xdr:from>
    <xdr:to>
      <xdr:col>12</xdr:col>
      <xdr:colOff>576262</xdr:colOff>
      <xdr:row>38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DAAA73-E9D1-4A2E-A489-F5572DD8B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28575</xdr:rowOff>
    </xdr:from>
    <xdr:to>
      <xdr:col>6</xdr:col>
      <xdr:colOff>457200</xdr:colOff>
      <xdr:row>42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D375E6-4D48-44C3-886D-32FD78E9B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28575</xdr:rowOff>
    </xdr:from>
    <xdr:to>
      <xdr:col>11</xdr:col>
      <xdr:colOff>595312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5E9D6-A055-4FE2-A7D3-800E88829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23</xdr:row>
      <xdr:rowOff>85725</xdr:rowOff>
    </xdr:from>
    <xdr:to>
      <xdr:col>9</xdr:col>
      <xdr:colOff>290512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DF737-1BEE-4ABB-AD52-CB6E013C8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5</xdr:row>
      <xdr:rowOff>9525</xdr:rowOff>
    </xdr:from>
    <xdr:to>
      <xdr:col>16</xdr:col>
      <xdr:colOff>471487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35A53-68F3-4498-96F2-DF5022A1B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204787</xdr:colOff>
      <xdr:row>20</xdr:row>
      <xdr:rowOff>123825</xdr:rowOff>
    </xdr:from>
    <xdr:to>
      <xdr:col>16</xdr:col>
      <xdr:colOff>661987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F63C8A-3657-450D-9A7A-959741A3D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452437</xdr:colOff>
      <xdr:row>21</xdr:row>
      <xdr:rowOff>171450</xdr:rowOff>
    </xdr:from>
    <xdr:to>
      <xdr:col>16</xdr:col>
      <xdr:colOff>223837</xdr:colOff>
      <xdr:row>37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B411CE-8453-44B5-883C-7D884F718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433387</xdr:colOff>
      <xdr:row>8</xdr:row>
      <xdr:rowOff>152400</xdr:rowOff>
    </xdr:from>
    <xdr:to>
      <xdr:col>19</xdr:col>
      <xdr:colOff>204787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F783A-D605-471A-B439-051CB2E25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128587</xdr:colOff>
      <xdr:row>22</xdr:row>
      <xdr:rowOff>38100</xdr:rowOff>
    </xdr:from>
    <xdr:to>
      <xdr:col>12</xdr:col>
      <xdr:colOff>585787</xdr:colOff>
      <xdr:row>37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7997C-724B-47BA-9A68-3517B3CE1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547687</xdr:colOff>
      <xdr:row>18</xdr:row>
      <xdr:rowOff>104775</xdr:rowOff>
    </xdr:from>
    <xdr:to>
      <xdr:col>14</xdr:col>
      <xdr:colOff>319087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5AFB5A-2173-4714-A10D-5AA9CB7F4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</xdr:colOff>
      <xdr:row>18</xdr:row>
      <xdr:rowOff>57150</xdr:rowOff>
    </xdr:from>
    <xdr:to>
      <xdr:col>7</xdr:col>
      <xdr:colOff>538162</xdr:colOff>
      <xdr:row>33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D480D7-5686-4758-9A1F-D7579A856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614362</xdr:colOff>
      <xdr:row>18</xdr:row>
      <xdr:rowOff>28575</xdr:rowOff>
    </xdr:from>
    <xdr:to>
      <xdr:col>16</xdr:col>
      <xdr:colOff>385762</xdr:colOff>
      <xdr:row>33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81A71E-C6F7-4493-9C7F-2CF6F72FB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21</xdr:row>
      <xdr:rowOff>57150</xdr:rowOff>
    </xdr:from>
    <xdr:to>
      <xdr:col>16</xdr:col>
      <xdr:colOff>95250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4533A-5DC2-43F1-AC2E-F466952EF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61912</xdr:colOff>
      <xdr:row>24</xdr:row>
      <xdr:rowOff>171450</xdr:rowOff>
    </xdr:from>
    <xdr:to>
      <xdr:col>10</xdr:col>
      <xdr:colOff>519112</xdr:colOff>
      <xdr:row>40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E560E-5332-4391-BB13-E850F199A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16</xdr:row>
      <xdr:rowOff>161925</xdr:rowOff>
    </xdr:from>
    <xdr:to>
      <xdr:col>15</xdr:col>
      <xdr:colOff>600075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D55B8-F495-4907-B876-8C02E9C01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20</xdr:row>
      <xdr:rowOff>142875</xdr:rowOff>
    </xdr:from>
    <xdr:to>
      <xdr:col>14</xdr:col>
      <xdr:colOff>614362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29429-3AD9-441F-A3F4-31E40223E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</xdr:colOff>
      <xdr:row>16</xdr:row>
      <xdr:rowOff>66675</xdr:rowOff>
    </xdr:from>
    <xdr:to>
      <xdr:col>17</xdr:col>
      <xdr:colOff>500062</xdr:colOff>
      <xdr:row>31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2EBDE-F067-4995-82FC-1BDACDEBB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24</xdr:row>
      <xdr:rowOff>38100</xdr:rowOff>
    </xdr:from>
    <xdr:to>
      <xdr:col>16</xdr:col>
      <xdr:colOff>347662</xdr:colOff>
      <xdr:row>39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55FA6-53FD-4804-9311-1A1183FC8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43</xdr:row>
      <xdr:rowOff>104775</xdr:rowOff>
    </xdr:from>
    <xdr:to>
      <xdr:col>16</xdr:col>
      <xdr:colOff>0</xdr:colOff>
      <xdr:row>58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F89418-DEC8-4095-AF92-49C5FF0CA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395287</xdr:colOff>
      <xdr:row>42</xdr:row>
      <xdr:rowOff>66675</xdr:rowOff>
    </xdr:from>
    <xdr:to>
      <xdr:col>15</xdr:col>
      <xdr:colOff>166687</xdr:colOff>
      <xdr:row>57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E05952-6E53-4186-825A-C5A7AC671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228600</xdr:colOff>
      <xdr:row>24</xdr:row>
      <xdr:rowOff>85725</xdr:rowOff>
    </xdr:from>
    <xdr:to>
      <xdr:col>9</xdr:col>
      <xdr:colOff>0</xdr:colOff>
      <xdr:row>39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97E506-E26E-4359-9C92-CFAD1DFB0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61912</xdr:colOff>
      <xdr:row>6</xdr:row>
      <xdr:rowOff>95250</xdr:rowOff>
    </xdr:from>
    <xdr:to>
      <xdr:col>16</xdr:col>
      <xdr:colOff>519112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0D4756-87E9-4498-8489-E2D02E3F4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27</xdr:row>
      <xdr:rowOff>66675</xdr:rowOff>
    </xdr:from>
    <xdr:to>
      <xdr:col>9</xdr:col>
      <xdr:colOff>14287</xdr:colOff>
      <xdr:row>42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476B4-F36A-434F-86DE-7B3CD6E48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423862</xdr:colOff>
      <xdr:row>26</xdr:row>
      <xdr:rowOff>19050</xdr:rowOff>
    </xdr:from>
    <xdr:to>
      <xdr:col>16</xdr:col>
      <xdr:colOff>195262</xdr:colOff>
      <xdr:row>41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7DC6D-40F9-4BB2-A89C-85409D9F8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290512</xdr:colOff>
      <xdr:row>21</xdr:row>
      <xdr:rowOff>123825</xdr:rowOff>
    </xdr:from>
    <xdr:to>
      <xdr:col>14</xdr:col>
      <xdr:colOff>61912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D5F083-DDFF-4679-A270-B0BBF2B48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27</xdr:row>
      <xdr:rowOff>161925</xdr:rowOff>
    </xdr:from>
    <xdr:to>
      <xdr:col>15</xdr:col>
      <xdr:colOff>71437</xdr:colOff>
      <xdr:row>43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7A780-B8F2-4B25-B9C3-CD5FA1F1C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214312</xdr:colOff>
      <xdr:row>23</xdr:row>
      <xdr:rowOff>0</xdr:rowOff>
    </xdr:from>
    <xdr:to>
      <xdr:col>6</xdr:col>
      <xdr:colOff>671512</xdr:colOff>
      <xdr:row>38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A0AA68-2498-4E8A-98B4-AF1610E16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280987</xdr:colOff>
      <xdr:row>20</xdr:row>
      <xdr:rowOff>161925</xdr:rowOff>
    </xdr:from>
    <xdr:to>
      <xdr:col>11</xdr:col>
      <xdr:colOff>52387</xdr:colOff>
      <xdr:row>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AAF3D7-2C2A-48E1-B36C-AE82718AD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119062</xdr:colOff>
      <xdr:row>20</xdr:row>
      <xdr:rowOff>95250</xdr:rowOff>
    </xdr:from>
    <xdr:to>
      <xdr:col>17</xdr:col>
      <xdr:colOff>576262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4D6E9-ABB8-4665-885F-C4F782A36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128587</xdr:colOff>
      <xdr:row>20</xdr:row>
      <xdr:rowOff>142875</xdr:rowOff>
    </xdr:from>
    <xdr:to>
      <xdr:col>11</xdr:col>
      <xdr:colOff>585787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90B57-1EC0-43C5-AD25-36C3860B6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595312</xdr:colOff>
      <xdr:row>22</xdr:row>
      <xdr:rowOff>133350</xdr:rowOff>
    </xdr:from>
    <xdr:to>
      <xdr:col>11</xdr:col>
      <xdr:colOff>366712</xdr:colOff>
      <xdr:row>37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B3FBE1-7333-4CE4-8AC5-53676A31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5C74-C2FF-42E4-AA79-D4BFC48F2D6D}">
  <dimension ref="A1:L23"/>
  <sheetViews>
    <sheetView workbookViewId="0">
      <selection activeCell="H10" sqref="H10"/>
    </sheetView>
  </sheetViews>
  <sheetFormatPr defaultRowHeight="14.25" x14ac:dyDescent="0.2"/>
  <sheetData>
    <row r="1" spans="1:12" x14ac:dyDescent="0.2">
      <c r="A1">
        <v>0</v>
      </c>
      <c r="B1">
        <v>4.10729989468539</v>
      </c>
      <c r="C1">
        <v>0.57600000000000007</v>
      </c>
      <c r="D1">
        <v>1.8119999999999998</v>
      </c>
      <c r="E1">
        <v>2.1600822817272498E-2</v>
      </c>
      <c r="F1">
        <v>1.1501560105912601E-2</v>
      </c>
      <c r="G1">
        <v>1.0022781787214399E-2</v>
      </c>
      <c r="H1">
        <v>0.46700000000000003</v>
      </c>
      <c r="I1">
        <v>31.589513026558599</v>
      </c>
      <c r="J1">
        <v>38.672660692527899</v>
      </c>
      <c r="K1">
        <f>J1-0.4</f>
        <v>38.2726606925279</v>
      </c>
      <c r="L1">
        <f>A1/620.09</f>
        <v>0</v>
      </c>
    </row>
    <row r="2" spans="1:12" x14ac:dyDescent="0.2">
      <c r="A2">
        <v>13.21</v>
      </c>
      <c r="B2">
        <v>3.9775463187120899</v>
      </c>
      <c r="C2">
        <v>0.57600000000000007</v>
      </c>
      <c r="D2">
        <v>1.794</v>
      </c>
      <c r="E2">
        <v>2.1467699981053599E-2</v>
      </c>
      <c r="F2">
        <v>1.14127452483593E-2</v>
      </c>
      <c r="G2">
        <v>9.9610127912088692E-3</v>
      </c>
      <c r="H2">
        <v>0.46500000000000002</v>
      </c>
      <c r="I2">
        <v>31.637949091835399</v>
      </c>
      <c r="J2">
        <v>38.677386172251502</v>
      </c>
      <c r="K2">
        <f t="shared" ref="K2:K18" si="0">J2-0.4</f>
        <v>38.277386172251504</v>
      </c>
      <c r="L2">
        <f t="shared" ref="L2:L19" si="1">A2/620.09</f>
        <v>2.1303359189795031E-2</v>
      </c>
    </row>
    <row r="3" spans="1:12" x14ac:dyDescent="0.2">
      <c r="A3">
        <v>33.470000000000006</v>
      </c>
      <c r="B3">
        <v>3.7768969993782799</v>
      </c>
      <c r="C3">
        <v>0.57600000000000007</v>
      </c>
      <c r="D3">
        <v>1.7519999999999998</v>
      </c>
      <c r="E3">
        <v>2.1195207335218399E-2</v>
      </c>
      <c r="F3">
        <v>1.12177128286233E-2</v>
      </c>
      <c r="G3">
        <v>9.8981618255469892E-3</v>
      </c>
      <c r="H3">
        <v>0.46500000000000002</v>
      </c>
      <c r="I3">
        <v>31.751201022586699</v>
      </c>
      <c r="J3">
        <v>38.686863299923203</v>
      </c>
      <c r="K3">
        <f t="shared" si="0"/>
        <v>38.286863299923205</v>
      </c>
      <c r="L3">
        <f t="shared" si="1"/>
        <v>5.3976035736747897E-2</v>
      </c>
    </row>
    <row r="4" spans="1:12" x14ac:dyDescent="0.2">
      <c r="A4">
        <v>53.730000000000004</v>
      </c>
      <c r="B4">
        <v>3.5887960556161098</v>
      </c>
      <c r="C4">
        <v>0.57600000000000007</v>
      </c>
      <c r="D4">
        <v>1.722</v>
      </c>
      <c r="E4">
        <v>2.0855003062342399E-2</v>
      </c>
      <c r="F4">
        <v>1.1077880007004499E-2</v>
      </c>
      <c r="G4">
        <v>9.6975764239892199E-3</v>
      </c>
      <c r="H4">
        <v>0.46400000000000002</v>
      </c>
      <c r="I4">
        <v>31.8402132782218</v>
      </c>
      <c r="J4">
        <v>38.699547565965197</v>
      </c>
      <c r="K4">
        <f t="shared" si="0"/>
        <v>38.299547565965199</v>
      </c>
      <c r="L4">
        <f t="shared" si="1"/>
        <v>8.664871228370076E-2</v>
      </c>
    </row>
    <row r="5" spans="1:12" x14ac:dyDescent="0.2">
      <c r="A5">
        <v>73.100000000000009</v>
      </c>
      <c r="B5">
        <v>3.4143132751223502</v>
      </c>
      <c r="C5">
        <v>0.57600000000000007</v>
      </c>
      <c r="D5">
        <v>1.6800000000000002</v>
      </c>
      <c r="E5">
        <v>2.0480719432843301E-2</v>
      </c>
      <c r="F5">
        <v>1.08802202663657E-2</v>
      </c>
      <c r="G5">
        <v>9.5235345362721397E-3</v>
      </c>
      <c r="H5">
        <v>0.46400000000000002</v>
      </c>
      <c r="I5">
        <v>31.963309238534301</v>
      </c>
      <c r="J5">
        <v>38.713156291033002</v>
      </c>
      <c r="K5">
        <f t="shared" si="0"/>
        <v>38.313156291033003</v>
      </c>
      <c r="L5">
        <f t="shared" si="1"/>
        <v>0.11788611330613299</v>
      </c>
    </row>
    <row r="6" spans="1:12" x14ac:dyDescent="0.2">
      <c r="A6">
        <v>93.36</v>
      </c>
      <c r="B6">
        <v>3.22041094698554</v>
      </c>
      <c r="C6">
        <v>0.57600000000000007</v>
      </c>
      <c r="D6">
        <v>1.65</v>
      </c>
      <c r="E6">
        <v>2.00513646246007E-2</v>
      </c>
      <c r="F6">
        <v>1.0737779999893501E-2</v>
      </c>
      <c r="G6">
        <v>9.2236277273163199E-3</v>
      </c>
      <c r="H6">
        <v>0.46</v>
      </c>
      <c r="I6">
        <v>32.057410113753797</v>
      </c>
      <c r="J6">
        <v>38.729486803588202</v>
      </c>
      <c r="K6">
        <f t="shared" si="0"/>
        <v>38.329486803588203</v>
      </c>
      <c r="L6">
        <f t="shared" si="1"/>
        <v>0.15055878985308582</v>
      </c>
    </row>
    <row r="7" spans="1:12" x14ac:dyDescent="0.2">
      <c r="A7">
        <v>143.57</v>
      </c>
      <c r="B7">
        <v>2.7877551107150902</v>
      </c>
      <c r="C7">
        <v>0.57600000000000007</v>
      </c>
      <c r="D7">
        <v>1.56</v>
      </c>
      <c r="E7">
        <v>1.8894970350634002E-2</v>
      </c>
      <c r="F7">
        <v>1.0311911826409399E-2</v>
      </c>
      <c r="G7">
        <v>8.4838416874346706E-3</v>
      </c>
      <c r="H7">
        <v>0.44900000000000001</v>
      </c>
      <c r="I7">
        <v>32.353446081383296</v>
      </c>
      <c r="J7">
        <v>38.773033228646099</v>
      </c>
      <c r="K7">
        <f t="shared" si="0"/>
        <v>38.373033228646101</v>
      </c>
      <c r="L7">
        <f t="shared" si="1"/>
        <v>0.23153090680385102</v>
      </c>
    </row>
    <row r="8" spans="1:12" x14ac:dyDescent="0.2">
      <c r="A8">
        <v>193.78</v>
      </c>
      <c r="B8">
        <v>2.3728786845278398</v>
      </c>
      <c r="C8">
        <v>0.57600000000000007</v>
      </c>
      <c r="D8">
        <v>1.4520000000000002</v>
      </c>
      <c r="E8">
        <v>1.7715591967465701E-2</v>
      </c>
      <c r="F8">
        <v>9.7945585198429708E-3</v>
      </c>
      <c r="G8">
        <v>7.8302916496198402E-3</v>
      </c>
      <c r="H8">
        <v>0.442</v>
      </c>
      <c r="I8">
        <v>32.728040852779799</v>
      </c>
      <c r="J8">
        <v>38.816757109955098</v>
      </c>
      <c r="K8">
        <f t="shared" si="0"/>
        <v>38.4167571099551</v>
      </c>
      <c r="L8">
        <f t="shared" si="1"/>
        <v>0.31250302375461625</v>
      </c>
    </row>
    <row r="9" spans="1:12" x14ac:dyDescent="0.2">
      <c r="A9">
        <v>243.1</v>
      </c>
      <c r="B9">
        <v>1.9860096259623901</v>
      </c>
      <c r="C9">
        <v>0.57600000000000007</v>
      </c>
      <c r="D9">
        <v>1.3499999999999999</v>
      </c>
      <c r="E9">
        <v>1.6615831609170399E-2</v>
      </c>
      <c r="F9">
        <v>9.2948476188605706E-3</v>
      </c>
      <c r="G9">
        <v>7.2278867499891196E-3</v>
      </c>
      <c r="H9">
        <v>0.435</v>
      </c>
      <c r="I9">
        <v>33.112006410317903</v>
      </c>
      <c r="J9">
        <v>38.857414922243301</v>
      </c>
      <c r="K9">
        <f t="shared" si="0"/>
        <v>38.457414922243302</v>
      </c>
      <c r="L9">
        <f t="shared" si="1"/>
        <v>0.39203986518086081</v>
      </c>
    </row>
    <row r="10" spans="1:12" x14ac:dyDescent="0.2">
      <c r="A10">
        <v>293.31</v>
      </c>
      <c r="B10">
        <v>1.61564814139344</v>
      </c>
      <c r="C10">
        <v>0.57600000000000007</v>
      </c>
      <c r="D10">
        <v>1.236</v>
      </c>
      <c r="E10">
        <v>1.55785768252538E-2</v>
      </c>
      <c r="F10">
        <v>8.7208931574710592E-3</v>
      </c>
      <c r="G10">
        <v>6.7611023421601498E-3</v>
      </c>
      <c r="H10">
        <v>0.434</v>
      </c>
      <c r="I10">
        <v>33.576890889314598</v>
      </c>
      <c r="J10">
        <v>38.894936279091901</v>
      </c>
      <c r="K10">
        <f t="shared" si="0"/>
        <v>38.494936279091903</v>
      </c>
      <c r="L10">
        <f t="shared" si="1"/>
        <v>0.47301198213162604</v>
      </c>
    </row>
    <row r="11" spans="1:12" ht="14.25" customHeight="1" x14ac:dyDescent="0.2">
      <c r="A11">
        <v>343.51</v>
      </c>
      <c r="B11">
        <v>1.28758924491385</v>
      </c>
      <c r="C11">
        <v>0.57600000000000007</v>
      </c>
      <c r="D11">
        <v>1.1160000000000001</v>
      </c>
      <c r="E11">
        <v>1.45868786696808E-2</v>
      </c>
      <c r="F11">
        <v>8.0990443156242001E-3</v>
      </c>
      <c r="G11">
        <v>6.4036397359898698E-3</v>
      </c>
      <c r="H11">
        <v>0.439</v>
      </c>
      <c r="I11">
        <v>34.118164374885602</v>
      </c>
      <c r="J11">
        <v>38.930198403463997</v>
      </c>
      <c r="K11">
        <f t="shared" si="0"/>
        <v>38.530198403463999</v>
      </c>
      <c r="L11">
        <f t="shared" si="1"/>
        <v>0.55396797239110451</v>
      </c>
    </row>
    <row r="12" spans="1:12" x14ac:dyDescent="0.2">
      <c r="A12">
        <v>393.71999999999997</v>
      </c>
      <c r="B12">
        <v>0.96679815286136395</v>
      </c>
      <c r="C12">
        <v>0.57600000000000007</v>
      </c>
      <c r="D12">
        <v>0.97199999999999998</v>
      </c>
      <c r="E12">
        <v>1.3541540819437699E-2</v>
      </c>
      <c r="F12">
        <v>7.3069902521793696E-3</v>
      </c>
      <c r="G12">
        <v>6.1478595320247197E-3</v>
      </c>
      <c r="H12">
        <v>0.45400000000000001</v>
      </c>
      <c r="I12">
        <v>34.850286695353503</v>
      </c>
      <c r="J12">
        <v>38.966296091302603</v>
      </c>
      <c r="K12">
        <f t="shared" si="0"/>
        <v>38.566296091302604</v>
      </c>
      <c r="L12">
        <f t="shared" si="1"/>
        <v>0.63494008934186963</v>
      </c>
    </row>
    <row r="13" spans="1:12" x14ac:dyDescent="0.2">
      <c r="A13">
        <v>443.05</v>
      </c>
      <c r="B13">
        <v>0.67815209445100899</v>
      </c>
      <c r="C13">
        <v>0.52200000000000002</v>
      </c>
      <c r="D13">
        <v>0.85199999999999998</v>
      </c>
      <c r="E13">
        <v>1.23078783115618E-2</v>
      </c>
      <c r="F13">
        <v>6.4337536292912298E-3</v>
      </c>
      <c r="G13">
        <v>5.7847028064340498E-3</v>
      </c>
      <c r="H13">
        <v>0.47</v>
      </c>
      <c r="I13">
        <v>34.935999246269098</v>
      </c>
      <c r="J13">
        <v>38.904296717364197</v>
      </c>
      <c r="K13">
        <f t="shared" si="0"/>
        <v>38.504296717364198</v>
      </c>
      <c r="L13">
        <f t="shared" si="1"/>
        <v>0.71449305745940106</v>
      </c>
    </row>
    <row r="14" spans="1:12" x14ac:dyDescent="0.2">
      <c r="A14">
        <v>493.25</v>
      </c>
      <c r="B14">
        <v>0.41285407618198</v>
      </c>
      <c r="C14">
        <v>0.441</v>
      </c>
      <c r="D14">
        <v>0.72</v>
      </c>
      <c r="E14">
        <v>1.0624924720243499E-2</v>
      </c>
      <c r="F14">
        <v>5.4021790656928401E-3</v>
      </c>
      <c r="G14">
        <v>5.1318386398776098E-3</v>
      </c>
      <c r="H14">
        <v>0.48299999999999998</v>
      </c>
      <c r="I14">
        <v>34.758533377515498</v>
      </c>
      <c r="J14">
        <v>38.767258941131203</v>
      </c>
      <c r="K14">
        <f t="shared" si="0"/>
        <v>38.367258941131205</v>
      </c>
      <c r="L14">
        <f t="shared" si="1"/>
        <v>0.79544904771887948</v>
      </c>
    </row>
    <row r="15" spans="1:12" x14ac:dyDescent="0.2">
      <c r="A15">
        <v>533.7700000000001</v>
      </c>
      <c r="B15">
        <v>0.23792580528356999</v>
      </c>
      <c r="C15">
        <v>0.375</v>
      </c>
      <c r="D15">
        <v>0.59399999999999997</v>
      </c>
      <c r="E15">
        <v>8.7631821587050105E-3</v>
      </c>
      <c r="F15">
        <v>4.4576083824124802E-3</v>
      </c>
      <c r="G15">
        <v>4.2063274361784104E-3</v>
      </c>
      <c r="H15">
        <v>0.48</v>
      </c>
      <c r="I15">
        <v>34.738058736277502</v>
      </c>
      <c r="J15">
        <v>38.644257025137598</v>
      </c>
      <c r="K15">
        <f t="shared" si="0"/>
        <v>38.2442570251376</v>
      </c>
      <c r="L15">
        <f t="shared" si="1"/>
        <v>0.86079440081278535</v>
      </c>
    </row>
    <row r="16" spans="1:12" x14ac:dyDescent="0.2">
      <c r="A16">
        <v>573.41000000000008</v>
      </c>
      <c r="B16">
        <v>0.10232894237282</v>
      </c>
      <c r="C16">
        <v>0.29399999999999998</v>
      </c>
      <c r="D16">
        <v>0.43799999999999994</v>
      </c>
      <c r="E16">
        <v>6.3250924064875104E-3</v>
      </c>
      <c r="F16">
        <v>3.2928729000023501E-3</v>
      </c>
      <c r="G16">
        <v>2.9348428766101998E-3</v>
      </c>
      <c r="H16">
        <v>0.46400000000000002</v>
      </c>
      <c r="I16">
        <v>34.756734127943602</v>
      </c>
      <c r="J16">
        <v>38.444818757724597</v>
      </c>
      <c r="K16">
        <f t="shared" si="0"/>
        <v>38.044818757724599</v>
      </c>
      <c r="L16">
        <f t="shared" si="1"/>
        <v>0.92472060507345721</v>
      </c>
    </row>
    <row r="17" spans="1:12" x14ac:dyDescent="0.2">
      <c r="A17">
        <v>593.67000000000007</v>
      </c>
      <c r="B17">
        <v>5.2388042985166902E-2</v>
      </c>
      <c r="C17">
        <v>0.246</v>
      </c>
      <c r="D17">
        <v>0.34200000000000003</v>
      </c>
      <c r="E17">
        <v>4.78260431066706E-3</v>
      </c>
      <c r="F17">
        <v>2.5788317143194501E-3</v>
      </c>
      <c r="G17">
        <v>2.1091285010041701E-3</v>
      </c>
      <c r="H17">
        <v>0.441</v>
      </c>
      <c r="I17">
        <v>34.884740595262002</v>
      </c>
      <c r="J17">
        <v>38.305077661321299</v>
      </c>
      <c r="K17">
        <f t="shared" si="0"/>
        <v>37.9050776613213</v>
      </c>
      <c r="L17">
        <f t="shared" si="1"/>
        <v>0.95739328162041004</v>
      </c>
    </row>
    <row r="18" spans="1:12" x14ac:dyDescent="0.2">
      <c r="A18">
        <v>613.04000000000008</v>
      </c>
      <c r="B18">
        <v>1.7362420207109E-2</v>
      </c>
      <c r="C18">
        <v>0.159</v>
      </c>
      <c r="D18">
        <v>0.246</v>
      </c>
      <c r="E18">
        <v>3.0871141201998099E-3</v>
      </c>
      <c r="F18">
        <v>1.7654810906409201E-3</v>
      </c>
      <c r="G18">
        <v>1.2224971915991199E-3</v>
      </c>
      <c r="H18">
        <v>0.39600000000000002</v>
      </c>
      <c r="I18">
        <v>33.722040183126602</v>
      </c>
      <c r="J18">
        <v>37.274529978695099</v>
      </c>
      <c r="K18">
        <f t="shared" si="0"/>
        <v>36.874529978695101</v>
      </c>
      <c r="L18">
        <f t="shared" si="1"/>
        <v>0.98863068264284226</v>
      </c>
    </row>
    <row r="19" spans="1:12" x14ac:dyDescent="0.2">
      <c r="A19">
        <v>620.09</v>
      </c>
      <c r="B19">
        <v>7.6420435103780101E-3</v>
      </c>
      <c r="C19">
        <v>7.4999999999999997E-2</v>
      </c>
      <c r="D19">
        <v>0.18</v>
      </c>
      <c r="E19">
        <v>2.4113913671270902E-3</v>
      </c>
      <c r="F19">
        <v>4.5963961673246498E-4</v>
      </c>
      <c r="G19">
        <v>1.3262652519199E-3</v>
      </c>
      <c r="H19">
        <v>0.55000000000000004</v>
      </c>
      <c r="I19">
        <v>15.0075369449177</v>
      </c>
      <c r="J19">
        <v>17.629922184951798</v>
      </c>
      <c r="L19">
        <f t="shared" si="1"/>
        <v>1</v>
      </c>
    </row>
    <row r="23" spans="1:12" x14ac:dyDescent="0.2">
      <c r="G23" s="1"/>
    </row>
  </sheetData>
  <sortState xmlns:xlrd2="http://schemas.microsoft.com/office/spreadsheetml/2017/richdata2" ref="H1:H5">
    <sortCondition descending="1" ref="H1:H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2ADC-A899-4BBA-A975-F423851E699C}">
  <dimension ref="A1:X18"/>
  <sheetViews>
    <sheetView topLeftCell="A4" workbookViewId="0">
      <selection activeCell="A8" sqref="A8:XFD8"/>
    </sheetView>
  </sheetViews>
  <sheetFormatPr defaultRowHeight="14.25" x14ac:dyDescent="0.2"/>
  <sheetData>
    <row r="1" spans="1:24" x14ac:dyDescent="0.2">
      <c r="A1">
        <v>0</v>
      </c>
      <c r="B1">
        <v>4.2109174852125797</v>
      </c>
      <c r="C1">
        <v>0.57299999999999995</v>
      </c>
      <c r="D1">
        <v>1.8360000000000001</v>
      </c>
      <c r="E1">
        <v>0.192283113084282</v>
      </c>
      <c r="F1">
        <v>5.4149125111303299E-2</v>
      </c>
      <c r="G1">
        <v>0.13767470896834599</v>
      </c>
      <c r="H1">
        <v>0.71599999999999997</v>
      </c>
      <c r="I1">
        <v>59.634522081168797</v>
      </c>
      <c r="J1">
        <v>86.749153440562793</v>
      </c>
      <c r="K1">
        <v>0.192283113084282</v>
      </c>
      <c r="L1">
        <v>7.8446831586095098E-2</v>
      </c>
      <c r="M1">
        <v>0.113447036719726</v>
      </c>
      <c r="N1">
        <v>0.59</v>
      </c>
      <c r="O1">
        <v>68.388935924921597</v>
      </c>
      <c r="P1">
        <v>86.981650706024496</v>
      </c>
      <c r="Q1">
        <f>A1/77.51</f>
        <v>0</v>
      </c>
      <c r="R1" s="2">
        <v>0</v>
      </c>
      <c r="S1" s="2">
        <v>69.248195299999992</v>
      </c>
      <c r="V1">
        <v>0.71340000000000003</v>
      </c>
      <c r="W1">
        <v>59.859863788215499</v>
      </c>
      <c r="X1">
        <v>68.351650787075897</v>
      </c>
    </row>
    <row r="2" spans="1:24" x14ac:dyDescent="0.2">
      <c r="A2">
        <v>2.6399999999999988</v>
      </c>
      <c r="B2">
        <v>3.9481677024456698</v>
      </c>
      <c r="C2">
        <v>0.57299999999999995</v>
      </c>
      <c r="D2">
        <v>1.8</v>
      </c>
      <c r="E2">
        <v>0.19189819083840401</v>
      </c>
      <c r="F2">
        <v>5.3741238938454498E-2</v>
      </c>
      <c r="G2">
        <v>0.13778290102197399</v>
      </c>
      <c r="H2">
        <v>0.71799999999999997</v>
      </c>
      <c r="I2">
        <v>59.881810989471397</v>
      </c>
      <c r="J2">
        <v>86.763264523382503</v>
      </c>
      <c r="K2">
        <v>0.19189819083840401</v>
      </c>
      <c r="L2">
        <v>7.7440021486923596E-2</v>
      </c>
      <c r="M2">
        <v>0.113987525358012</v>
      </c>
      <c r="N2">
        <v>0.59399999999999997</v>
      </c>
      <c r="O2">
        <v>68.518872773755703</v>
      </c>
      <c r="P2">
        <v>86.991612531049</v>
      </c>
      <c r="Q2">
        <f t="shared" ref="Q2:Q17" si="0">A2/77.51</f>
        <v>3.406012127467422E-2</v>
      </c>
      <c r="R2" s="2">
        <v>0.14285714285714285</v>
      </c>
      <c r="S2" s="2">
        <v>69.554457099999993</v>
      </c>
      <c r="V2">
        <v>0.71530000000000005</v>
      </c>
      <c r="W2">
        <v>60.0720198925356</v>
      </c>
      <c r="X2">
        <v>68.533534565839901</v>
      </c>
    </row>
    <row r="3" spans="1:24" x14ac:dyDescent="0.2">
      <c r="A3">
        <v>7.0500000000000007</v>
      </c>
      <c r="B3">
        <v>3.5846342998632998</v>
      </c>
      <c r="C3">
        <v>0.57299999999999995</v>
      </c>
      <c r="D3">
        <v>1.722</v>
      </c>
      <c r="E3">
        <v>0.19038274900431901</v>
      </c>
      <c r="F3">
        <v>5.2593142335705202E-2</v>
      </c>
      <c r="G3">
        <v>0.13707557928311001</v>
      </c>
      <c r="H3">
        <v>0.72</v>
      </c>
      <c r="I3">
        <v>60.265833689084303</v>
      </c>
      <c r="J3">
        <v>86.829694103022007</v>
      </c>
      <c r="K3">
        <v>0.19038274900431901</v>
      </c>
      <c r="L3">
        <v>7.5475766431520999E-2</v>
      </c>
      <c r="M3">
        <v>0.11461041490060001</v>
      </c>
      <c r="N3">
        <v>0.60199999999999998</v>
      </c>
      <c r="O3">
        <v>68.915159411861296</v>
      </c>
      <c r="P3">
        <v>87.045274052374197</v>
      </c>
      <c r="Q3">
        <f t="shared" si="0"/>
        <v>9.095600567668688E-2</v>
      </c>
      <c r="R3" s="2">
        <v>0.37142857142857144</v>
      </c>
      <c r="S3" s="2">
        <v>74.94193349999999</v>
      </c>
      <c r="V3">
        <v>0.71819999999999995</v>
      </c>
      <c r="W3">
        <v>60.571410226366403</v>
      </c>
      <c r="X3">
        <v>68.961465738432807</v>
      </c>
    </row>
    <row r="4" spans="1:24" x14ac:dyDescent="0.2">
      <c r="A4">
        <v>12.329999999999998</v>
      </c>
      <c r="B4">
        <v>3.1257651024559001</v>
      </c>
      <c r="C4">
        <v>0.57299999999999995</v>
      </c>
      <c r="D4">
        <v>1.6320000000000001</v>
      </c>
      <c r="E4">
        <v>0.18924006628562101</v>
      </c>
      <c r="F4">
        <v>5.1896360892796103E-2</v>
      </c>
      <c r="G4">
        <v>0.13738828812336101</v>
      </c>
      <c r="H4">
        <v>0.72599999999999998</v>
      </c>
      <c r="I4">
        <v>61.174604472540601</v>
      </c>
      <c r="J4">
        <v>86.871663761648506</v>
      </c>
      <c r="K4">
        <v>0.18924006628562101</v>
      </c>
      <c r="L4">
        <v>7.2923716839267905E-2</v>
      </c>
      <c r="M4">
        <v>0.1158149205668</v>
      </c>
      <c r="N4">
        <v>0.61199999999999999</v>
      </c>
      <c r="O4">
        <v>69.288445576001394</v>
      </c>
      <c r="P4">
        <v>87.078683742134103</v>
      </c>
      <c r="Q4">
        <f t="shared" si="0"/>
        <v>0.15907624822603531</v>
      </c>
      <c r="R4" s="2">
        <v>0.51428571428571423</v>
      </c>
      <c r="S4" s="2">
        <v>75.19414909999999</v>
      </c>
      <c r="V4">
        <v>0.7228</v>
      </c>
      <c r="W4">
        <v>61.200166459431102</v>
      </c>
      <c r="X4">
        <v>69.480061161636797</v>
      </c>
    </row>
    <row r="5" spans="1:24" x14ac:dyDescent="0.2">
      <c r="A5">
        <v>17.619999999999997</v>
      </c>
      <c r="B5">
        <v>2.6845409554970798</v>
      </c>
      <c r="C5">
        <v>0.57299999999999995</v>
      </c>
      <c r="D5">
        <v>1.536</v>
      </c>
      <c r="E5">
        <v>0.18249871814650401</v>
      </c>
      <c r="F5">
        <v>5.0871050079046902E-2</v>
      </c>
      <c r="G5">
        <v>0.13139907706548301</v>
      </c>
      <c r="H5">
        <v>0.72</v>
      </c>
      <c r="I5">
        <v>61.926788006370799</v>
      </c>
      <c r="J5">
        <v>87.194420885951203</v>
      </c>
      <c r="K5">
        <v>0.18249871814650401</v>
      </c>
      <c r="L5">
        <v>7.0925977946148605E-2</v>
      </c>
      <c r="M5">
        <v>0.111324218069367</v>
      </c>
      <c r="N5">
        <v>0.61</v>
      </c>
      <c r="O5">
        <v>69.989507152922599</v>
      </c>
      <c r="P5">
        <v>87.387049426955599</v>
      </c>
      <c r="Q5">
        <f t="shared" si="0"/>
        <v>0.22732550638627269</v>
      </c>
      <c r="R5" s="2">
        <v>0.65714285714285714</v>
      </c>
      <c r="S5" s="2">
        <v>75.986826699999995</v>
      </c>
      <c r="V5">
        <v>0.71750000000000003</v>
      </c>
      <c r="W5">
        <v>62.040467951163599</v>
      </c>
      <c r="X5">
        <v>70.210157532113698</v>
      </c>
    </row>
    <row r="6" spans="1:24" x14ac:dyDescent="0.2">
      <c r="A6">
        <v>22.019999999999996</v>
      </c>
      <c r="B6">
        <v>2.3443827364165601</v>
      </c>
      <c r="C6">
        <v>0.57299999999999995</v>
      </c>
      <c r="D6">
        <v>1.4460000000000002</v>
      </c>
      <c r="E6">
        <v>0.174263142076311</v>
      </c>
      <c r="F6">
        <v>4.9988445979994703E-2</v>
      </c>
      <c r="G6">
        <v>0.123726830874181</v>
      </c>
      <c r="H6">
        <v>0.71</v>
      </c>
      <c r="I6">
        <v>62.726298236381197</v>
      </c>
      <c r="J6">
        <v>87.592074554598696</v>
      </c>
      <c r="K6">
        <v>0.174263142076311</v>
      </c>
      <c r="L6">
        <v>6.9012735228601199E-2</v>
      </c>
      <c r="M6">
        <v>0.104906411529939</v>
      </c>
      <c r="N6">
        <v>0.60199999999999998</v>
      </c>
      <c r="O6">
        <v>70.661861699440607</v>
      </c>
      <c r="P6">
        <v>87.772652831852596</v>
      </c>
      <c r="Q6">
        <f t="shared" si="0"/>
        <v>0.28409237517739638</v>
      </c>
      <c r="R6" s="2">
        <v>0.8571428571428571</v>
      </c>
      <c r="S6" s="2">
        <v>77.292943199999996</v>
      </c>
      <c r="V6">
        <v>0.70840000000000003</v>
      </c>
      <c r="W6">
        <v>62.955667489774598</v>
      </c>
      <c r="X6">
        <v>70.996359222850003</v>
      </c>
    </row>
    <row r="7" spans="1:24" x14ac:dyDescent="0.2">
      <c r="A7">
        <v>27.310000000000002</v>
      </c>
      <c r="B7">
        <v>1.9480389485671501</v>
      </c>
      <c r="C7">
        <v>0.57299999999999995</v>
      </c>
      <c r="D7">
        <v>1.3320000000000001</v>
      </c>
      <c r="E7">
        <v>0.16153119463360099</v>
      </c>
      <c r="F7">
        <v>4.92466527747948E-2</v>
      </c>
      <c r="G7">
        <v>0.11177958668645201</v>
      </c>
      <c r="H7">
        <v>0.69199999999999995</v>
      </c>
      <c r="I7">
        <v>64.098565188359601</v>
      </c>
      <c r="J7">
        <v>88.207544179955093</v>
      </c>
      <c r="K7">
        <v>0.16153119463360099</v>
      </c>
      <c r="L7">
        <v>6.6611628506550696E-2</v>
      </c>
      <c r="M7">
        <v>9.4334217666022999E-2</v>
      </c>
      <c r="N7">
        <v>0.58399999999999996</v>
      </c>
      <c r="O7">
        <v>71.618189680115506</v>
      </c>
      <c r="P7">
        <v>88.374910155620597</v>
      </c>
      <c r="Q7">
        <f t="shared" si="0"/>
        <v>0.35234163333763385</v>
      </c>
      <c r="R7" s="2">
        <v>0.95</v>
      </c>
      <c r="S7" s="2">
        <v>77.968520699999999</v>
      </c>
      <c r="V7">
        <v>0.6905</v>
      </c>
      <c r="W7">
        <v>64.307133055805906</v>
      </c>
      <c r="X7">
        <v>72.132230999416805</v>
      </c>
    </row>
    <row r="8" spans="1:24" x14ac:dyDescent="0.2">
      <c r="A8">
        <v>32.589999999999996</v>
      </c>
      <c r="B8">
        <v>1.5698177646656</v>
      </c>
      <c r="C8">
        <v>0.57299999999999995</v>
      </c>
      <c r="D8">
        <v>1.206</v>
      </c>
      <c r="E8">
        <v>0.14621358093061701</v>
      </c>
      <c r="F8">
        <v>4.8547736403015997E-2</v>
      </c>
      <c r="G8">
        <v>9.7378244899790897E-2</v>
      </c>
      <c r="H8">
        <v>0.66600000000000004</v>
      </c>
      <c r="I8">
        <v>65.937844893465794</v>
      </c>
      <c r="J8">
        <v>88.948084548917805</v>
      </c>
      <c r="K8">
        <v>0.14621358093061701</v>
      </c>
      <c r="L8">
        <v>6.3844427274896101E-2</v>
      </c>
      <c r="M8">
        <v>8.1587178159284304E-2</v>
      </c>
      <c r="N8">
        <v>0.55800000000000005</v>
      </c>
      <c r="O8">
        <v>72.841473700468597</v>
      </c>
      <c r="P8">
        <v>89.099559053879702</v>
      </c>
      <c r="Q8">
        <f t="shared" si="0"/>
        <v>0.42046187588698225</v>
      </c>
      <c r="V8">
        <v>0.66410000000000002</v>
      </c>
      <c r="W8">
        <v>66.055940764487104</v>
      </c>
      <c r="X8">
        <v>73.534758523506795</v>
      </c>
    </row>
    <row r="9" spans="1:24" x14ac:dyDescent="0.2">
      <c r="A9">
        <v>37</v>
      </c>
      <c r="B9">
        <v>1.28225761032233</v>
      </c>
      <c r="C9">
        <v>0.57299999999999995</v>
      </c>
      <c r="D9">
        <v>1.0980000000000001</v>
      </c>
      <c r="E9">
        <v>0.13186649255153499</v>
      </c>
      <c r="F9">
        <v>4.7717752136685401E-2</v>
      </c>
      <c r="G9">
        <v>8.3603356277673194E-2</v>
      </c>
      <c r="H9">
        <v>0.63400000000000001</v>
      </c>
      <c r="I9">
        <v>67.616277055794995</v>
      </c>
      <c r="J9">
        <v>89.644261936321499</v>
      </c>
      <c r="K9">
        <v>0.13186649255153499</v>
      </c>
      <c r="L9">
        <v>6.1446976924931299E-2</v>
      </c>
      <c r="M9">
        <v>6.9889241052313603E-2</v>
      </c>
      <c r="N9">
        <v>0.53</v>
      </c>
      <c r="O9">
        <v>74.154231386438795</v>
      </c>
      <c r="P9">
        <v>89.775796807806302</v>
      </c>
      <c r="Q9">
        <f t="shared" si="0"/>
        <v>0.47735776028899496</v>
      </c>
      <c r="V9">
        <v>0.63329999999999997</v>
      </c>
      <c r="W9">
        <v>67.829311991764101</v>
      </c>
      <c r="X9">
        <v>74.881153819447903</v>
      </c>
    </row>
    <row r="10" spans="1:24" x14ac:dyDescent="0.2">
      <c r="A10">
        <v>42.28</v>
      </c>
      <c r="B10">
        <v>0.97164833209553503</v>
      </c>
      <c r="C10">
        <v>0.56400000000000006</v>
      </c>
      <c r="D10">
        <v>0.97199999999999998</v>
      </c>
      <c r="E10">
        <v>0.113465474588404</v>
      </c>
      <c r="F10">
        <v>4.6049792288397499E-2</v>
      </c>
      <c r="G10">
        <v>6.6717699057981597E-2</v>
      </c>
      <c r="H10">
        <v>0.58799999999999997</v>
      </c>
      <c r="I10">
        <v>69.682309306195606</v>
      </c>
      <c r="J10">
        <v>90.352750539689296</v>
      </c>
      <c r="K10">
        <v>0.113465474588404</v>
      </c>
      <c r="L10">
        <v>5.7501148452856102E-2</v>
      </c>
      <c r="M10">
        <v>5.5371151599141202E-2</v>
      </c>
      <c r="N10">
        <v>0.48799999999999999</v>
      </c>
      <c r="O10">
        <v>75.542869715398595</v>
      </c>
      <c r="P10">
        <v>90.465333715233797</v>
      </c>
      <c r="Q10">
        <f t="shared" si="0"/>
        <v>0.54547800283834347</v>
      </c>
      <c r="V10">
        <v>0.58850000000000002</v>
      </c>
      <c r="W10">
        <v>69.940285778673996</v>
      </c>
      <c r="X10">
        <v>76.368190986712605</v>
      </c>
    </row>
    <row r="11" spans="1:24" x14ac:dyDescent="0.2">
      <c r="A11">
        <v>47.57</v>
      </c>
      <c r="B11">
        <v>0.73471173265717105</v>
      </c>
      <c r="C11">
        <v>0.51300000000000001</v>
      </c>
      <c r="D11">
        <v>0.89400000000000002</v>
      </c>
      <c r="E11">
        <v>9.4502062771200601E-2</v>
      </c>
      <c r="F11">
        <v>4.2289438103644703E-2</v>
      </c>
      <c r="G11">
        <v>5.1598126273075501E-2</v>
      </c>
      <c r="H11">
        <v>0.54600000000000004</v>
      </c>
      <c r="I11">
        <v>69.658918544762201</v>
      </c>
      <c r="J11">
        <v>90.284191713488994</v>
      </c>
      <c r="K11">
        <v>9.4502062771200601E-2</v>
      </c>
      <c r="L11">
        <v>5.2715484958036102E-2</v>
      </c>
      <c r="M11">
        <v>4.1013895242701097E-2</v>
      </c>
      <c r="N11">
        <v>0.434</v>
      </c>
      <c r="O11">
        <v>75.442147493422496</v>
      </c>
      <c r="P11">
        <v>90.413081726765995</v>
      </c>
      <c r="Q11">
        <f t="shared" si="0"/>
        <v>0.61372726099858077</v>
      </c>
      <c r="V11">
        <v>0.5464</v>
      </c>
      <c r="W11">
        <v>69.904525504749401</v>
      </c>
      <c r="X11">
        <v>76.325848101303706</v>
      </c>
    </row>
    <row r="12" spans="1:24" x14ac:dyDescent="0.2">
      <c r="A12">
        <v>51.970000000000006</v>
      </c>
      <c r="B12">
        <v>0.57743428017147103</v>
      </c>
      <c r="C12">
        <v>0.46200000000000002</v>
      </c>
      <c r="D12">
        <v>0.82799999999999996</v>
      </c>
      <c r="E12">
        <v>7.9026731933368996E-2</v>
      </c>
      <c r="F12">
        <v>3.8936320971385198E-2</v>
      </c>
      <c r="G12">
        <v>3.9513365966684498E-2</v>
      </c>
      <c r="H12">
        <v>0.5</v>
      </c>
      <c r="I12">
        <v>69.545877513306806</v>
      </c>
      <c r="J12">
        <v>90.0694748830078</v>
      </c>
      <c r="K12">
        <v>7.9026731933368996E-2</v>
      </c>
      <c r="L12">
        <v>4.8604746915536699E-2</v>
      </c>
      <c r="M12">
        <v>2.9872104670813499E-2</v>
      </c>
      <c r="N12">
        <v>0.378</v>
      </c>
      <c r="O12">
        <v>75.376815608381307</v>
      </c>
      <c r="P12">
        <v>90.216982460934503</v>
      </c>
      <c r="Q12">
        <f t="shared" si="0"/>
        <v>0.67049412978970457</v>
      </c>
      <c r="V12">
        <v>0.50039999999999996</v>
      </c>
      <c r="W12">
        <v>69.786673253654897</v>
      </c>
      <c r="X12">
        <v>76.188695465853797</v>
      </c>
    </row>
    <row r="13" spans="1:24" x14ac:dyDescent="0.2">
      <c r="A13">
        <v>57.26</v>
      </c>
      <c r="B13">
        <v>0.43254183415623698</v>
      </c>
      <c r="C13">
        <v>0.432</v>
      </c>
      <c r="D13">
        <v>0.74399999999999999</v>
      </c>
      <c r="E13">
        <v>6.1725349948764399E-2</v>
      </c>
      <c r="F13">
        <v>3.5536252835631901E-2</v>
      </c>
      <c r="G13">
        <v>2.5554294878788499E-2</v>
      </c>
      <c r="H13">
        <v>0.41399999999999998</v>
      </c>
      <c r="I13">
        <v>69.814816467812804</v>
      </c>
      <c r="J13">
        <v>90.690588577863394</v>
      </c>
      <c r="K13">
        <v>6.1725349948764399E-2</v>
      </c>
      <c r="L13">
        <v>4.4394386107364001E-2</v>
      </c>
      <c r="M13">
        <v>1.65423937862689E-2</v>
      </c>
      <c r="N13">
        <v>0.26800000000000002</v>
      </c>
      <c r="O13">
        <v>75.661495596252493</v>
      </c>
      <c r="P13">
        <v>90.850361852197295</v>
      </c>
      <c r="Q13">
        <f t="shared" si="0"/>
        <v>0.73874338794994188</v>
      </c>
      <c r="V13">
        <v>0.4153</v>
      </c>
      <c r="W13">
        <v>70.110569173568706</v>
      </c>
      <c r="X13">
        <v>76.569980604548903</v>
      </c>
    </row>
    <row r="14" spans="1:24" x14ac:dyDescent="0.2">
      <c r="A14">
        <v>62.54</v>
      </c>
      <c r="B14">
        <v>0.30080848932450099</v>
      </c>
      <c r="C14">
        <v>0.40500000000000003</v>
      </c>
      <c r="D14">
        <v>0.6419999999999999</v>
      </c>
      <c r="E14">
        <v>4.7019752772660198E-2</v>
      </c>
      <c r="F14">
        <v>3.2868484877427898E-2</v>
      </c>
      <c r="G14">
        <v>1.3353609787435499E-2</v>
      </c>
      <c r="H14">
        <v>0.28399999999999997</v>
      </c>
      <c r="I14">
        <v>71.592034042612994</v>
      </c>
      <c r="J14">
        <v>91.414735737791503</v>
      </c>
      <c r="K14">
        <v>4.7019752772660198E-2</v>
      </c>
      <c r="L14">
        <v>4.00779667717754E-2</v>
      </c>
      <c r="M14">
        <v>6.20660736599115E-3</v>
      </c>
      <c r="N14">
        <v>0.13200000000000001</v>
      </c>
      <c r="O14">
        <v>76.903152451493199</v>
      </c>
      <c r="P14">
        <v>91.560867793669303</v>
      </c>
      <c r="Q14">
        <f t="shared" si="0"/>
        <v>0.80686363049929033</v>
      </c>
      <c r="V14">
        <v>0.2888</v>
      </c>
      <c r="W14">
        <v>71.973868908406601</v>
      </c>
      <c r="X14">
        <v>77.843014179979804</v>
      </c>
    </row>
    <row r="15" spans="1:24" x14ac:dyDescent="0.2">
      <c r="A15">
        <v>66.94</v>
      </c>
      <c r="B15">
        <v>0.195078823169653</v>
      </c>
      <c r="C15">
        <v>0.35099999999999998</v>
      </c>
      <c r="D15">
        <v>0.55800000000000005</v>
      </c>
      <c r="E15">
        <v>3.7676362522566099E-2</v>
      </c>
      <c r="F15">
        <v>2.8232715766750498E-2</v>
      </c>
      <c r="G15">
        <v>8.6655633801901999E-3</v>
      </c>
      <c r="H15">
        <v>0.23</v>
      </c>
      <c r="I15">
        <v>71.3394988391872</v>
      </c>
      <c r="J15">
        <v>91.035223208353599</v>
      </c>
      <c r="K15">
        <v>3.7676362522566099E-2</v>
      </c>
      <c r="L15">
        <v>3.4424291098613599E-2</v>
      </c>
      <c r="M15">
        <v>2.4866399264893602E-3</v>
      </c>
      <c r="N15">
        <v>6.6000000000000003E-2</v>
      </c>
      <c r="O15">
        <v>76.628299870842895</v>
      </c>
      <c r="P15">
        <v>91.209259077971893</v>
      </c>
      <c r="Q15">
        <f t="shared" si="0"/>
        <v>0.86363049929041402</v>
      </c>
      <c r="V15">
        <v>0.23630000000000001</v>
      </c>
      <c r="W15">
        <v>71.762820058485801</v>
      </c>
      <c r="X15">
        <v>77.598944566292104</v>
      </c>
    </row>
    <row r="16" spans="1:24" x14ac:dyDescent="0.2">
      <c r="A16">
        <v>72.22999999999999</v>
      </c>
      <c r="B16">
        <v>9.9559810661054404E-2</v>
      </c>
      <c r="C16">
        <v>0.27599999999999997</v>
      </c>
      <c r="D16">
        <v>0.44400000000000001</v>
      </c>
      <c r="E16">
        <v>3.1200684654192502E-2</v>
      </c>
      <c r="F16">
        <v>2.1142823740113101E-2</v>
      </c>
      <c r="G16">
        <v>9.3602053962577505E-3</v>
      </c>
      <c r="H16">
        <v>0.3</v>
      </c>
      <c r="I16">
        <v>70.140102115130006</v>
      </c>
      <c r="J16">
        <v>88.915704692870406</v>
      </c>
      <c r="K16">
        <v>3.1200684654192502E-2</v>
      </c>
      <c r="L16">
        <v>2.5671027376753999E-2</v>
      </c>
      <c r="M16">
        <v>4.7425040674372596E-3</v>
      </c>
      <c r="N16">
        <v>0.152</v>
      </c>
      <c r="O16">
        <v>75.228971090085807</v>
      </c>
      <c r="P16">
        <v>89.141665994283201</v>
      </c>
      <c r="Q16">
        <f t="shared" si="0"/>
        <v>0.93187975745065132</v>
      </c>
      <c r="V16">
        <v>0.30759999999999998</v>
      </c>
      <c r="W16">
        <v>70.611753111656</v>
      </c>
      <c r="X16">
        <v>76.257878049505294</v>
      </c>
    </row>
    <row r="17" spans="1:24" x14ac:dyDescent="0.2">
      <c r="A17">
        <v>77.509999999999991</v>
      </c>
      <c r="B17">
        <v>2.7762907731044902E-2</v>
      </c>
      <c r="C17">
        <v>0.19799999999999998</v>
      </c>
      <c r="D17">
        <v>0.27599999999999997</v>
      </c>
      <c r="E17">
        <v>3.1395717072610803E-2</v>
      </c>
      <c r="F17">
        <v>1.0419579668794201E-2</v>
      </c>
      <c r="G17">
        <v>2.02188417947614E-2</v>
      </c>
      <c r="H17">
        <v>0.64400000000000002</v>
      </c>
      <c r="I17">
        <v>70.389464712450206</v>
      </c>
      <c r="J17">
        <v>79.356951734267795</v>
      </c>
      <c r="K17">
        <v>3.1395717072610803E-2</v>
      </c>
      <c r="L17">
        <v>1.1870799341940901E-2</v>
      </c>
      <c r="M17">
        <v>1.8774638809421301E-2</v>
      </c>
      <c r="N17">
        <v>0.59799999999999998</v>
      </c>
      <c r="O17">
        <v>74.662557619542795</v>
      </c>
      <c r="P17">
        <v>79.514906565093298</v>
      </c>
      <c r="Q17">
        <f t="shared" si="0"/>
        <v>0.99999999999999978</v>
      </c>
      <c r="V17">
        <v>0.5</v>
      </c>
      <c r="W17">
        <v>59.303838058965802</v>
      </c>
      <c r="X17">
        <v>64.649021724140098</v>
      </c>
    </row>
    <row r="18" spans="1:24" x14ac:dyDescent="0.2">
      <c r="A18">
        <v>81.039999999999992</v>
      </c>
      <c r="B18">
        <v>5.0469685979920003E-3</v>
      </c>
      <c r="C18">
        <v>0.153</v>
      </c>
      <c r="D18">
        <v>0.11399999999999999</v>
      </c>
      <c r="E18">
        <v>3.60669067207781E-2</v>
      </c>
      <c r="F18" s="1">
        <v>-2.97370422031033E-5</v>
      </c>
      <c r="G18">
        <v>0</v>
      </c>
      <c r="H18">
        <v>0</v>
      </c>
      <c r="I18">
        <v>5.0952922549486699</v>
      </c>
      <c r="J18">
        <v>63.915831231914503</v>
      </c>
      <c r="K18">
        <v>3.60669067207781E-2</v>
      </c>
      <c r="L18" s="1">
        <v>-2.97370422031033E-5</v>
      </c>
      <c r="M18">
        <v>0</v>
      </c>
      <c r="N18">
        <v>0</v>
      </c>
      <c r="O18">
        <v>5.0952922549486699</v>
      </c>
      <c r="P18">
        <v>63.915831231914503</v>
      </c>
      <c r="V18">
        <v>0.5</v>
      </c>
      <c r="W18">
        <v>30.632215219312101</v>
      </c>
      <c r="X18">
        <v>30.632215219312101</v>
      </c>
    </row>
  </sheetData>
  <sortState xmlns:xlrd2="http://schemas.microsoft.com/office/spreadsheetml/2017/richdata2" ref="E1:E3">
    <sortCondition descending="1" ref="E1:E3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3712-1BEA-4F2F-86FF-0E92761F7DBD}">
  <dimension ref="A1:P30"/>
  <sheetViews>
    <sheetView topLeftCell="A10" workbookViewId="0">
      <selection activeCell="Q12" sqref="Q12"/>
    </sheetView>
  </sheetViews>
  <sheetFormatPr defaultRowHeight="14.25" x14ac:dyDescent="0.2"/>
  <sheetData>
    <row r="1" spans="1:16" x14ac:dyDescent="0.2">
      <c r="A1">
        <v>0</v>
      </c>
      <c r="B1">
        <v>3.9925952763722798</v>
      </c>
      <c r="C1">
        <v>0.57299999999999995</v>
      </c>
      <c r="D1">
        <v>1.806</v>
      </c>
      <c r="E1">
        <v>0.24046579602099</v>
      </c>
      <c r="F1">
        <v>6.4680067529848104E-2</v>
      </c>
      <c r="G1">
        <v>0.176020962687365</v>
      </c>
      <c r="H1">
        <v>0.73199999999999998</v>
      </c>
      <c r="I1">
        <v>63.292274120660899</v>
      </c>
      <c r="J1">
        <v>94.550995118699404</v>
      </c>
      <c r="K1">
        <v>0.24046579602099</v>
      </c>
      <c r="L1">
        <v>9.5226937915264195E-2</v>
      </c>
      <c r="M1">
        <v>0.14476040920463601</v>
      </c>
      <c r="N1">
        <v>0.60199999999999998</v>
      </c>
      <c r="O1">
        <v>72.661935430895099</v>
      </c>
      <c r="P1">
        <v>94.849303296436503</v>
      </c>
    </row>
    <row r="2" spans="1:16" x14ac:dyDescent="0.2">
      <c r="A2">
        <v>1.9399999999999995</v>
      </c>
      <c r="B2">
        <v>3.7588627809981201</v>
      </c>
      <c r="C2">
        <v>0.57299999999999995</v>
      </c>
      <c r="D2">
        <v>1.7580000000000002</v>
      </c>
      <c r="E2">
        <v>0.24812577705824501</v>
      </c>
      <c r="F2">
        <v>6.2898524416342597E-2</v>
      </c>
      <c r="G2">
        <v>0.18460557813133399</v>
      </c>
      <c r="H2">
        <v>0.74399999999999999</v>
      </c>
      <c r="I2">
        <v>63.172323178026502</v>
      </c>
      <c r="J2">
        <v>94.169254214681601</v>
      </c>
      <c r="K2">
        <v>0.24812577705824501</v>
      </c>
      <c r="L2">
        <v>9.2642847766816E-2</v>
      </c>
      <c r="M2">
        <v>0.154830484884345</v>
      </c>
      <c r="N2">
        <v>0.624</v>
      </c>
      <c r="O2">
        <v>72.651460754736902</v>
      </c>
      <c r="P2">
        <v>94.453403068528601</v>
      </c>
    </row>
    <row r="3" spans="1:16" x14ac:dyDescent="0.2">
      <c r="A3">
        <v>3.9599999999999991</v>
      </c>
      <c r="B3">
        <v>3.5270701876716402</v>
      </c>
      <c r="C3">
        <v>0.56999999999999995</v>
      </c>
      <c r="D3">
        <v>1.71</v>
      </c>
      <c r="E3">
        <v>0.25240477631993602</v>
      </c>
      <c r="F3">
        <v>6.1571550804424398E-2</v>
      </c>
      <c r="G3">
        <v>0.190313201345232</v>
      </c>
      <c r="H3">
        <v>0.754</v>
      </c>
      <c r="I3">
        <v>63.339202596234003</v>
      </c>
      <c r="J3">
        <v>93.814486664449106</v>
      </c>
      <c r="K3">
        <v>0.25240477631993602</v>
      </c>
      <c r="L3">
        <v>9.0394203754806807E-2</v>
      </c>
      <c r="M3">
        <v>0.16204386639739901</v>
      </c>
      <c r="N3">
        <v>0.64200000000000002</v>
      </c>
      <c r="O3">
        <v>72.811896373039502</v>
      </c>
      <c r="P3">
        <v>94.087342814211993</v>
      </c>
    </row>
    <row r="4" spans="1:16" x14ac:dyDescent="0.2">
      <c r="A4">
        <v>5.99</v>
      </c>
      <c r="B4">
        <v>3.2938410319892601</v>
      </c>
      <c r="C4">
        <v>0.56999999999999995</v>
      </c>
      <c r="D4">
        <v>1.6679999999999999</v>
      </c>
      <c r="E4">
        <v>0.25335804990590299</v>
      </c>
      <c r="F4">
        <v>6.1049866827026802E-2</v>
      </c>
      <c r="G4">
        <v>0.192045401828674</v>
      </c>
      <c r="H4">
        <v>0.75800000000000001</v>
      </c>
      <c r="I4">
        <v>63.710800557943102</v>
      </c>
      <c r="J4">
        <v>93.760024303114704</v>
      </c>
      <c r="K4">
        <v>0.25335804990590299</v>
      </c>
      <c r="L4">
        <v>8.8598704790888202E-2</v>
      </c>
      <c r="M4">
        <v>0.16417601633902501</v>
      </c>
      <c r="N4">
        <v>0.64800000000000002</v>
      </c>
      <c r="O4">
        <v>72.850565314740393</v>
      </c>
      <c r="P4">
        <v>94.029022032615202</v>
      </c>
    </row>
    <row r="5" spans="1:16" x14ac:dyDescent="0.2">
      <c r="A5">
        <v>8.01</v>
      </c>
      <c r="B5">
        <v>3.0506636650277299</v>
      </c>
      <c r="C5">
        <v>0.56999999999999995</v>
      </c>
      <c r="D5">
        <v>1.6080000000000001</v>
      </c>
      <c r="E5">
        <v>0.25140912073960597</v>
      </c>
      <c r="F5">
        <v>6.0674349118201597E-2</v>
      </c>
      <c r="G5">
        <v>0.19107093176210099</v>
      </c>
      <c r="H5">
        <v>0.76</v>
      </c>
      <c r="I5">
        <v>64.4146363292123</v>
      </c>
      <c r="J5">
        <v>93.846593540883802</v>
      </c>
      <c r="K5">
        <v>0.25140912073960597</v>
      </c>
      <c r="L5">
        <v>8.6770290788532198E-2</v>
      </c>
      <c r="M5">
        <v>0.16391874672222301</v>
      </c>
      <c r="N5">
        <v>0.65200000000000002</v>
      </c>
      <c r="O5">
        <v>73.170621588553004</v>
      </c>
      <c r="P5">
        <v>94.108665006629295</v>
      </c>
    </row>
    <row r="6" spans="1:16" x14ac:dyDescent="0.2">
      <c r="A6">
        <v>9.9500000000000011</v>
      </c>
      <c r="B6">
        <v>2.8386270273688101</v>
      </c>
      <c r="C6">
        <v>0.57299999999999995</v>
      </c>
      <c r="D6">
        <v>1.5660000000000001</v>
      </c>
      <c r="E6">
        <v>0.24719580495173299</v>
      </c>
      <c r="F6">
        <v>6.0106547015336298E-2</v>
      </c>
      <c r="G6">
        <v>0.18638563693360699</v>
      </c>
      <c r="H6">
        <v>0.754</v>
      </c>
      <c r="I6">
        <v>64.581789640776805</v>
      </c>
      <c r="J6">
        <v>94.188669029553694</v>
      </c>
      <c r="K6">
        <v>0.24719580495173299</v>
      </c>
      <c r="L6">
        <v>8.6355916602682395E-2</v>
      </c>
      <c r="M6">
        <v>0.16018288160872299</v>
      </c>
      <c r="N6">
        <v>0.64800000000000002</v>
      </c>
      <c r="O6">
        <v>73.629453256792701</v>
      </c>
      <c r="P6">
        <v>94.438724746951607</v>
      </c>
    </row>
    <row r="7" spans="1:16" x14ac:dyDescent="0.2">
      <c r="A7">
        <v>11.979999999999999</v>
      </c>
      <c r="B7">
        <v>2.6681141329981402</v>
      </c>
      <c r="C7">
        <v>0.56999999999999995</v>
      </c>
      <c r="D7">
        <v>1.524</v>
      </c>
      <c r="E7">
        <v>0.240705652831078</v>
      </c>
      <c r="F7">
        <v>5.9686852962995501E-2</v>
      </c>
      <c r="G7">
        <v>0.180529239623309</v>
      </c>
      <c r="H7">
        <v>0.75</v>
      </c>
      <c r="I7">
        <v>65.017686264422096</v>
      </c>
      <c r="J7">
        <v>94.372072282430594</v>
      </c>
      <c r="K7">
        <v>0.240705652831078</v>
      </c>
      <c r="L7">
        <v>8.5323264401858598E-2</v>
      </c>
      <c r="M7">
        <v>0.15501444042321399</v>
      </c>
      <c r="N7">
        <v>0.64400000000000002</v>
      </c>
      <c r="O7">
        <v>73.983440615807893</v>
      </c>
      <c r="P7">
        <v>94.618320301877404</v>
      </c>
    </row>
    <row r="8" spans="1:16" x14ac:dyDescent="0.2">
      <c r="A8">
        <v>13.999999999999998</v>
      </c>
      <c r="B8">
        <v>2.45022844043767</v>
      </c>
      <c r="C8">
        <v>0.56699999999999995</v>
      </c>
      <c r="D8">
        <v>1.47</v>
      </c>
      <c r="E8">
        <v>0.232492058420461</v>
      </c>
      <c r="F8">
        <v>5.91697620464793E-2</v>
      </c>
      <c r="G8">
        <v>0.17297409146482301</v>
      </c>
      <c r="H8">
        <v>0.74399999999999999</v>
      </c>
      <c r="I8">
        <v>65.590703298124694</v>
      </c>
      <c r="J8">
        <v>94.645972437260795</v>
      </c>
      <c r="K8">
        <v>0.232492058420461</v>
      </c>
      <c r="L8">
        <v>8.4035625145659598E-2</v>
      </c>
      <c r="M8">
        <v>0.14832993327225399</v>
      </c>
      <c r="N8">
        <v>0.63800000000000001</v>
      </c>
      <c r="O8">
        <v>74.456690157775597</v>
      </c>
      <c r="P8">
        <v>94.886523502697301</v>
      </c>
    </row>
    <row r="9" spans="1:16" x14ac:dyDescent="0.2">
      <c r="A9">
        <v>15.94</v>
      </c>
      <c r="B9">
        <v>2.2441757262529398</v>
      </c>
      <c r="C9">
        <v>0.56999999999999995</v>
      </c>
      <c r="D9">
        <v>1.4159999999999999</v>
      </c>
      <c r="E9">
        <v>0.22326937314908701</v>
      </c>
      <c r="F9">
        <v>5.9249850319149998E-2</v>
      </c>
      <c r="G9">
        <v>0.163433181145132</v>
      </c>
      <c r="H9">
        <v>0.73199999999999998</v>
      </c>
      <c r="I9">
        <v>66.330276715573106</v>
      </c>
      <c r="J9">
        <v>95.227169881549898</v>
      </c>
      <c r="K9">
        <v>0.22326937314908701</v>
      </c>
      <c r="L9">
        <v>8.3428813211239794E-2</v>
      </c>
      <c r="M9">
        <v>0.13932008884503</v>
      </c>
      <c r="N9">
        <v>0.624</v>
      </c>
      <c r="O9">
        <v>75.050857515774396</v>
      </c>
      <c r="P9">
        <v>95.459859902214802</v>
      </c>
    </row>
    <row r="10" spans="1:16" x14ac:dyDescent="0.2">
      <c r="A10">
        <v>17.97</v>
      </c>
      <c r="B10">
        <v>2.0633213811674702</v>
      </c>
      <c r="C10">
        <v>0.56999999999999995</v>
      </c>
      <c r="D10">
        <v>1.3680000000000001</v>
      </c>
      <c r="E10">
        <v>0.212525536254798</v>
      </c>
      <c r="F10">
        <v>5.9196374926007399E-2</v>
      </c>
      <c r="G10">
        <v>0.15259333503094499</v>
      </c>
      <c r="H10">
        <v>0.71799999999999997</v>
      </c>
      <c r="I10">
        <v>66.986900180742296</v>
      </c>
      <c r="J10">
        <v>95.756898232221999</v>
      </c>
      <c r="K10">
        <v>0.212525536254798</v>
      </c>
      <c r="L10">
        <v>8.29599285888281E-2</v>
      </c>
      <c r="M10">
        <v>0.129215526042917</v>
      </c>
      <c r="N10">
        <v>0.60799999999999998</v>
      </c>
      <c r="O10">
        <v>75.690817071325995</v>
      </c>
      <c r="P10">
        <v>95.982475043216795</v>
      </c>
    </row>
    <row r="11" spans="1:16" x14ac:dyDescent="0.2">
      <c r="A11">
        <v>19.990000000000002</v>
      </c>
      <c r="B11">
        <v>1.85695838444273</v>
      </c>
      <c r="C11">
        <v>0.57299999999999995</v>
      </c>
      <c r="D11">
        <v>1.3080000000000001</v>
      </c>
      <c r="E11">
        <v>0.201012699868621</v>
      </c>
      <c r="F11">
        <v>5.9889648651295299E-2</v>
      </c>
      <c r="G11">
        <v>0.14111091530777201</v>
      </c>
      <c r="H11">
        <v>0.70199999999999996</v>
      </c>
      <c r="I11">
        <v>68.282039324841506</v>
      </c>
      <c r="J11">
        <v>96.427703263347098</v>
      </c>
      <c r="K11">
        <v>0.201012699868621</v>
      </c>
      <c r="L11">
        <v>8.2335194884058396E-2</v>
      </c>
      <c r="M11">
        <v>0.118195467522749</v>
      </c>
      <c r="N11">
        <v>0.58799999999999997</v>
      </c>
      <c r="O11">
        <v>76.493739546771195</v>
      </c>
      <c r="P11">
        <v>96.646314580871305</v>
      </c>
    </row>
    <row r="12" spans="1:16" x14ac:dyDescent="0.2">
      <c r="A12">
        <v>21.93</v>
      </c>
      <c r="B12">
        <v>1.6725046601053699</v>
      </c>
      <c r="C12">
        <v>0.57299999999999995</v>
      </c>
      <c r="D12">
        <v>1.248</v>
      </c>
      <c r="E12">
        <v>0.18943273486110801</v>
      </c>
      <c r="F12">
        <v>5.9698639910627398E-2</v>
      </c>
      <c r="G12">
        <v>0.129571990644998</v>
      </c>
      <c r="H12">
        <v>0.68400000000000005</v>
      </c>
      <c r="I12">
        <v>69.200992388118905</v>
      </c>
      <c r="J12">
        <v>96.990659324220005</v>
      </c>
      <c r="K12">
        <v>0.18943273486110801</v>
      </c>
      <c r="L12">
        <v>8.1183708835483301E-2</v>
      </c>
      <c r="M12">
        <v>0.107597793401109</v>
      </c>
      <c r="N12">
        <v>0.56799999999999995</v>
      </c>
      <c r="O12">
        <v>77.214687948922403</v>
      </c>
      <c r="P12">
        <v>97.200273731899898</v>
      </c>
    </row>
    <row r="13" spans="1:16" x14ac:dyDescent="0.2">
      <c r="A13">
        <v>23.96</v>
      </c>
      <c r="B13">
        <v>1.503501445518</v>
      </c>
      <c r="C13">
        <v>0.56999999999999995</v>
      </c>
      <c r="D13">
        <v>1.1879999999999999</v>
      </c>
      <c r="E13">
        <v>0.17700484166564501</v>
      </c>
      <c r="F13">
        <v>5.9266620483701703E-2</v>
      </c>
      <c r="G13">
        <v>0.117531214865988</v>
      </c>
      <c r="H13">
        <v>0.66400000000000003</v>
      </c>
      <c r="I13">
        <v>70.123543879302105</v>
      </c>
      <c r="J13">
        <v>97.500163878210401</v>
      </c>
      <c r="K13">
        <v>0.17700484166564501</v>
      </c>
      <c r="L13">
        <v>7.9738607013294105E-2</v>
      </c>
      <c r="M13">
        <v>9.6644643549442202E-2</v>
      </c>
      <c r="N13">
        <v>0.54600000000000004</v>
      </c>
      <c r="O13">
        <v>77.941775890458999</v>
      </c>
      <c r="P13">
        <v>97.701650166490396</v>
      </c>
    </row>
    <row r="14" spans="1:16" x14ac:dyDescent="0.2">
      <c r="A14">
        <v>25.980000000000004</v>
      </c>
      <c r="B14">
        <v>1.32282370192196</v>
      </c>
      <c r="C14">
        <v>0.57299999999999995</v>
      </c>
      <c r="D14">
        <v>1.1160000000000001</v>
      </c>
      <c r="E14">
        <v>0.16454112885334901</v>
      </c>
      <c r="F14">
        <v>5.9354250382888503E-2</v>
      </c>
      <c r="G14">
        <v>0.104977240208437</v>
      </c>
      <c r="H14">
        <v>0.63800000000000001</v>
      </c>
      <c r="I14">
        <v>71.599233978870501</v>
      </c>
      <c r="J14">
        <v>98.198442036174598</v>
      </c>
      <c r="K14">
        <v>0.16454112885334901</v>
      </c>
      <c r="L14">
        <v>7.8371400446027098E-2</v>
      </c>
      <c r="M14">
        <v>8.5561387003741496E-2</v>
      </c>
      <c r="N14">
        <v>0.52</v>
      </c>
      <c r="O14">
        <v>79.032978274165501</v>
      </c>
      <c r="P14">
        <v>98.383619116842496</v>
      </c>
    </row>
    <row r="15" spans="1:16" x14ac:dyDescent="0.2">
      <c r="A15">
        <v>28.010000000000005</v>
      </c>
      <c r="B15">
        <v>1.1756067663695899</v>
      </c>
      <c r="C15">
        <v>0.56699999999999995</v>
      </c>
      <c r="D15">
        <v>1.0620000000000001</v>
      </c>
      <c r="E15">
        <v>0.152117202304861</v>
      </c>
      <c r="F15">
        <v>5.8502920854620201E-2</v>
      </c>
      <c r="G15">
        <v>9.3095727810574902E-2</v>
      </c>
      <c r="H15">
        <v>0.61199999999999999</v>
      </c>
      <c r="I15">
        <v>72.392261399879104</v>
      </c>
      <c r="J15">
        <v>98.640873891338998</v>
      </c>
      <c r="K15">
        <v>0.152117202304861</v>
      </c>
      <c r="L15">
        <v>7.65372899055526E-2</v>
      </c>
      <c r="M15">
        <v>7.4841663533991604E-2</v>
      </c>
      <c r="N15">
        <v>0.49199999999999999</v>
      </c>
      <c r="O15">
        <v>79.661326408980599</v>
      </c>
      <c r="P15">
        <v>98.818945986687893</v>
      </c>
    </row>
    <row r="16" spans="1:16" x14ac:dyDescent="0.2">
      <c r="A16">
        <v>29.950000000000003</v>
      </c>
      <c r="B16">
        <v>1.04720815302461</v>
      </c>
      <c r="C16">
        <v>0.56699999999999995</v>
      </c>
      <c r="D16">
        <v>1.014</v>
      </c>
      <c r="E16">
        <v>0.14050092058261501</v>
      </c>
      <c r="F16">
        <v>5.8552066222756098E-2</v>
      </c>
      <c r="G16">
        <v>8.1490533937916707E-2</v>
      </c>
      <c r="H16">
        <v>0.57999999999999996</v>
      </c>
      <c r="I16">
        <v>73.551969436572904</v>
      </c>
      <c r="J16">
        <v>99.218435802857201</v>
      </c>
      <c r="K16">
        <v>0.14050092058261501</v>
      </c>
      <c r="L16">
        <v>7.55401076176066E-2</v>
      </c>
      <c r="M16">
        <v>6.4349421626837697E-2</v>
      </c>
      <c r="N16">
        <v>0.45800000000000002</v>
      </c>
      <c r="O16">
        <v>80.521749657515301</v>
      </c>
      <c r="P16">
        <v>99.385636722350398</v>
      </c>
    </row>
    <row r="17" spans="1:16" x14ac:dyDescent="0.2">
      <c r="A17">
        <v>31.97</v>
      </c>
      <c r="B17">
        <v>0.89392857825252703</v>
      </c>
      <c r="C17">
        <v>0.56999999999999995</v>
      </c>
      <c r="D17">
        <v>0.92400000000000004</v>
      </c>
      <c r="E17">
        <v>0.12881763917431199</v>
      </c>
      <c r="F17">
        <v>5.8022504249472098E-2</v>
      </c>
      <c r="G17">
        <v>7.0334430989174399E-2</v>
      </c>
      <c r="H17">
        <v>0.54600000000000004</v>
      </c>
      <c r="I17">
        <v>75.836556040774695</v>
      </c>
      <c r="J17">
        <v>99.860052984050398</v>
      </c>
      <c r="K17">
        <v>0.12881763917431199</v>
      </c>
      <c r="L17">
        <v>7.2380518111595293E-2</v>
      </c>
      <c r="M17">
        <v>5.5906855401651398E-2</v>
      </c>
      <c r="N17">
        <v>0.434</v>
      </c>
      <c r="O17">
        <v>82.007127486175705</v>
      </c>
      <c r="P17">
        <v>99.999183127948399</v>
      </c>
    </row>
    <row r="18" spans="1:16" x14ac:dyDescent="0.2">
      <c r="A18">
        <v>34</v>
      </c>
      <c r="B18">
        <v>0.82606763224493795</v>
      </c>
      <c r="C18">
        <v>0.52500000000000002</v>
      </c>
      <c r="D18">
        <v>0.93</v>
      </c>
      <c r="E18">
        <v>0.11762591371301</v>
      </c>
      <c r="F18">
        <v>5.7582407813581302E-2</v>
      </c>
      <c r="G18">
        <v>5.9283460511357002E-2</v>
      </c>
      <c r="H18">
        <v>0.504</v>
      </c>
      <c r="I18">
        <v>75.508665348166005</v>
      </c>
      <c r="J18">
        <v>99.395334605562098</v>
      </c>
      <c r="K18">
        <v>0.11762591371301</v>
      </c>
      <c r="L18">
        <v>7.2042441617061595E-2</v>
      </c>
      <c r="M18">
        <v>4.5168350865795799E-2</v>
      </c>
      <c r="N18">
        <v>0.38400000000000001</v>
      </c>
      <c r="O18">
        <v>81.782461528185294</v>
      </c>
      <c r="P18">
        <v>99.557895683269905</v>
      </c>
    </row>
    <row r="19" spans="1:16" x14ac:dyDescent="0.2">
      <c r="A19">
        <v>35.93</v>
      </c>
      <c r="B19">
        <v>0.75062910820822304</v>
      </c>
      <c r="C19">
        <v>0.51900000000000002</v>
      </c>
      <c r="D19">
        <v>0.88800000000000001</v>
      </c>
      <c r="E19">
        <v>0.10759165344597001</v>
      </c>
      <c r="F19">
        <v>5.56822167264409E-2</v>
      </c>
      <c r="G19">
        <v>5.1428810347173698E-2</v>
      </c>
      <c r="H19">
        <v>0.47799999999999998</v>
      </c>
      <c r="I19">
        <v>75.801542889689102</v>
      </c>
      <c r="J19">
        <v>99.816369015632503</v>
      </c>
      <c r="K19">
        <v>0.10759165344597001</v>
      </c>
      <c r="L19">
        <v>6.9443884245237703E-2</v>
      </c>
      <c r="M19">
        <v>3.7441895399197601E-2</v>
      </c>
      <c r="N19">
        <v>0.34799999999999998</v>
      </c>
      <c r="O19">
        <v>81.944012725797904</v>
      </c>
      <c r="P19">
        <v>99.981504168015604</v>
      </c>
    </row>
    <row r="20" spans="1:16" x14ac:dyDescent="0.2">
      <c r="A20">
        <v>37.96</v>
      </c>
      <c r="B20">
        <v>0.65739387019596696</v>
      </c>
      <c r="C20">
        <v>0.51300000000000001</v>
      </c>
      <c r="D20">
        <v>0.83399999999999996</v>
      </c>
      <c r="E20">
        <v>9.7752734661529797E-2</v>
      </c>
      <c r="F20">
        <v>5.2756929198561897E-2</v>
      </c>
      <c r="G20">
        <v>4.4379741536334498E-2</v>
      </c>
      <c r="H20">
        <v>0.45400000000000001</v>
      </c>
      <c r="I20">
        <v>75.942320720635195</v>
      </c>
      <c r="J20">
        <v>100.24140758558799</v>
      </c>
      <c r="K20">
        <v>9.7752734661529797E-2</v>
      </c>
      <c r="L20">
        <v>6.5925330812575206E-2</v>
      </c>
      <c r="M20">
        <v>3.10853696223665E-2</v>
      </c>
      <c r="N20">
        <v>0.318</v>
      </c>
      <c r="O20">
        <v>82.163969938721607</v>
      </c>
      <c r="P20">
        <v>100.40236326594101</v>
      </c>
    </row>
    <row r="21" spans="1:16" x14ac:dyDescent="0.2">
      <c r="A21">
        <v>39.99</v>
      </c>
      <c r="B21">
        <v>0.57748330786642299</v>
      </c>
      <c r="C21">
        <v>0.47699999999999998</v>
      </c>
      <c r="D21">
        <v>0.81</v>
      </c>
      <c r="E21">
        <v>8.8703339136891601E-2</v>
      </c>
      <c r="F21">
        <v>5.0886649463044199E-2</v>
      </c>
      <c r="G21">
        <v>3.7255402437494499E-2</v>
      </c>
      <c r="H21">
        <v>0.42</v>
      </c>
      <c r="I21">
        <v>75.814043025045095</v>
      </c>
      <c r="J21">
        <v>99.944358802475904</v>
      </c>
      <c r="K21">
        <v>8.8703339136891601E-2</v>
      </c>
      <c r="L21">
        <v>6.3597058734865194E-2</v>
      </c>
      <c r="M21">
        <v>2.4482121601782099E-2</v>
      </c>
      <c r="N21">
        <v>0.27600000000000002</v>
      </c>
      <c r="O21">
        <v>82.032764075845506</v>
      </c>
      <c r="P21">
        <v>100.125544679703</v>
      </c>
    </row>
    <row r="22" spans="1:16" x14ac:dyDescent="0.2">
      <c r="A22">
        <v>42.010000000000005</v>
      </c>
      <c r="B22">
        <v>0.50226362717395701</v>
      </c>
      <c r="C22">
        <v>0.46500000000000002</v>
      </c>
      <c r="D22">
        <v>0.77400000000000002</v>
      </c>
      <c r="E22">
        <v>8.0515259236241699E-2</v>
      </c>
      <c r="F22">
        <v>4.8830198999105699E-2</v>
      </c>
      <c r="G22">
        <v>3.0917859546716799E-2</v>
      </c>
      <c r="H22">
        <v>0.38400000000000001</v>
      </c>
      <c r="I22">
        <v>75.848900267576894</v>
      </c>
      <c r="J22">
        <v>100.217023383354</v>
      </c>
      <c r="K22">
        <v>8.0515259236241699E-2</v>
      </c>
      <c r="L22">
        <v>6.1203173575688198E-2</v>
      </c>
      <c r="M22">
        <v>1.86795401428081E-2</v>
      </c>
      <c r="N22">
        <v>0.23200000000000001</v>
      </c>
      <c r="O22">
        <v>82.179984782484297</v>
      </c>
      <c r="P22">
        <v>100.400555626054</v>
      </c>
    </row>
    <row r="23" spans="1:16" x14ac:dyDescent="0.2">
      <c r="A23">
        <v>43.95</v>
      </c>
      <c r="B23">
        <v>0.42929650611322601</v>
      </c>
      <c r="C23">
        <v>0.441</v>
      </c>
      <c r="D23">
        <v>0.72600000000000009</v>
      </c>
      <c r="E23">
        <v>7.3427129175387795E-2</v>
      </c>
      <c r="F23">
        <v>4.5665246584383597E-2</v>
      </c>
      <c r="G23">
        <v>2.70211835365427E-2</v>
      </c>
      <c r="H23">
        <v>0.36799999999999999</v>
      </c>
      <c r="I23">
        <v>75.785433167681504</v>
      </c>
      <c r="J23">
        <v>100.104821368806</v>
      </c>
      <c r="K23">
        <v>7.3427129175387795E-2</v>
      </c>
      <c r="L23">
        <v>5.72376428856088E-2</v>
      </c>
      <c r="M23">
        <v>1.55665513851822E-2</v>
      </c>
      <c r="N23">
        <v>0.21199999999999999</v>
      </c>
      <c r="O23">
        <v>82.111050432227799</v>
      </c>
      <c r="P23">
        <v>100.297782712283</v>
      </c>
    </row>
    <row r="24" spans="1:16" x14ac:dyDescent="0.2">
      <c r="A24">
        <v>45.980000000000004</v>
      </c>
      <c r="B24">
        <v>0.36179198635855803</v>
      </c>
      <c r="C24">
        <v>0.41699999999999998</v>
      </c>
      <c r="D24">
        <v>0.68400000000000005</v>
      </c>
      <c r="E24">
        <v>6.6810079976339101E-2</v>
      </c>
      <c r="F24">
        <v>4.2897080725119802E-2</v>
      </c>
      <c r="G24">
        <v>2.3249907831766E-2</v>
      </c>
      <c r="H24">
        <v>0.34799999999999998</v>
      </c>
      <c r="I24">
        <v>75.735746775059198</v>
      </c>
      <c r="J24">
        <v>99.967813301004696</v>
      </c>
      <c r="K24">
        <v>6.6810079976339101E-2</v>
      </c>
      <c r="L24">
        <v>5.3712562128873403E-2</v>
      </c>
      <c r="M24">
        <v>1.2426674875599101E-2</v>
      </c>
      <c r="N24">
        <v>0.186</v>
      </c>
      <c r="O24">
        <v>82.010445123500503</v>
      </c>
      <c r="P24">
        <v>100.174096530138</v>
      </c>
    </row>
    <row r="25" spans="1:16" x14ac:dyDescent="0.2">
      <c r="A25">
        <v>48</v>
      </c>
      <c r="B25">
        <v>0.30004151974360999</v>
      </c>
      <c r="C25">
        <v>0.39300000000000002</v>
      </c>
      <c r="D25">
        <v>0.6419999999999999</v>
      </c>
      <c r="E25">
        <v>6.100039125291E-2</v>
      </c>
      <c r="F25">
        <v>3.9973654671836903E-2</v>
      </c>
      <c r="G25">
        <v>2.0252129895966101E-2</v>
      </c>
      <c r="H25">
        <v>0.33200000000000002</v>
      </c>
      <c r="I25">
        <v>75.555843719665603</v>
      </c>
      <c r="J25">
        <v>99.754601994174607</v>
      </c>
      <c r="K25">
        <v>6.100039125291E-2</v>
      </c>
      <c r="L25">
        <v>5.0156590411174998E-2</v>
      </c>
      <c r="M25">
        <v>1.0248065730488899E-2</v>
      </c>
      <c r="N25">
        <v>0.16800000000000001</v>
      </c>
      <c r="O25">
        <v>81.906387555505404</v>
      </c>
      <c r="P25">
        <v>99.972089171725898</v>
      </c>
    </row>
    <row r="26" spans="1:16" x14ac:dyDescent="0.2">
      <c r="A26">
        <v>49.940000000000005</v>
      </c>
      <c r="B26">
        <v>0.24400015007751</v>
      </c>
      <c r="C26">
        <v>0.36899999999999999</v>
      </c>
      <c r="D26">
        <v>0.6</v>
      </c>
      <c r="E26">
        <v>5.60917466066191E-2</v>
      </c>
      <c r="F26">
        <v>3.7016415261574398E-2</v>
      </c>
      <c r="G26">
        <v>1.82859093937578E-2</v>
      </c>
      <c r="H26">
        <v>0.32600000000000001</v>
      </c>
      <c r="I26">
        <v>75.357574513388201</v>
      </c>
      <c r="J26">
        <v>99.418908497690396</v>
      </c>
      <c r="K26">
        <v>5.60917466066191E-2</v>
      </c>
      <c r="L26">
        <v>4.64104746624329E-2</v>
      </c>
      <c r="M26">
        <v>8.97467945705906E-3</v>
      </c>
      <c r="N26">
        <v>0.16</v>
      </c>
      <c r="O26">
        <v>81.661432707704705</v>
      </c>
      <c r="P26">
        <v>99.651957325865297</v>
      </c>
    </row>
    <row r="27" spans="1:16" x14ac:dyDescent="0.2">
      <c r="A27">
        <v>51.97</v>
      </c>
      <c r="B27">
        <v>0.19007765899255</v>
      </c>
      <c r="C27">
        <v>0.32700000000000001</v>
      </c>
      <c r="D27">
        <v>0.52200000000000002</v>
      </c>
      <c r="E27">
        <v>5.1576947661645903E-2</v>
      </c>
      <c r="F27">
        <v>3.13850374489534E-2</v>
      </c>
      <c r="G27">
        <v>1.9392932320778902E-2</v>
      </c>
      <c r="H27">
        <v>0.376</v>
      </c>
      <c r="I27">
        <v>74.938229516705505</v>
      </c>
      <c r="J27">
        <v>98.040007238185495</v>
      </c>
      <c r="K27">
        <v>5.1576947661645903E-2</v>
      </c>
      <c r="L27">
        <v>3.90830544931614E-2</v>
      </c>
      <c r="M27">
        <v>1.1862697962178601E-2</v>
      </c>
      <c r="N27">
        <v>0.23</v>
      </c>
      <c r="O27">
        <v>81.034525131138395</v>
      </c>
      <c r="P27">
        <v>98.287733060804598</v>
      </c>
    </row>
    <row r="28" spans="1:16" x14ac:dyDescent="0.2">
      <c r="A28">
        <v>53.99</v>
      </c>
      <c r="B28">
        <v>0.13810745411349601</v>
      </c>
      <c r="C28">
        <v>0.318</v>
      </c>
      <c r="D28">
        <v>0.48000000000000004</v>
      </c>
      <c r="E28">
        <v>4.76085754781762E-2</v>
      </c>
      <c r="F28">
        <v>3.0112605006383901E-2</v>
      </c>
      <c r="G28">
        <v>1.68534357192744E-2</v>
      </c>
      <c r="H28">
        <v>0.35399999999999998</v>
      </c>
      <c r="I28">
        <v>76.289654561705703</v>
      </c>
      <c r="J28">
        <v>98.199776575676694</v>
      </c>
      <c r="K28">
        <v>4.76085754781762E-2</v>
      </c>
      <c r="L28">
        <v>3.6548596570047699E-2</v>
      </c>
      <c r="M28">
        <v>1.02834523032861E-2</v>
      </c>
      <c r="N28">
        <v>0.216</v>
      </c>
      <c r="O28">
        <v>81.667732527113799</v>
      </c>
      <c r="P28">
        <v>98.430128743161305</v>
      </c>
    </row>
    <row r="29" spans="1:16" x14ac:dyDescent="0.2">
      <c r="A29">
        <v>55.93</v>
      </c>
      <c r="B29">
        <v>9.6110568122083906E-2</v>
      </c>
      <c r="C29">
        <v>0.28800000000000003</v>
      </c>
      <c r="D29">
        <v>0.42000000000000004</v>
      </c>
      <c r="E29">
        <v>4.4167720876286398E-2</v>
      </c>
      <c r="F29">
        <v>2.59337012686978E-2</v>
      </c>
      <c r="G29">
        <v>1.7490417467009401E-2</v>
      </c>
      <c r="H29">
        <v>0.39600000000000002</v>
      </c>
      <c r="I29">
        <v>76.235510946651999</v>
      </c>
      <c r="J29">
        <v>96.885863628809105</v>
      </c>
      <c r="K29">
        <v>4.4167720876286398E-2</v>
      </c>
      <c r="L29">
        <v>3.1025627149572299E-2</v>
      </c>
      <c r="M29">
        <v>1.2366961845360199E-2</v>
      </c>
      <c r="N29">
        <v>0.28000000000000003</v>
      </c>
      <c r="O29">
        <v>81.208516736249805</v>
      </c>
      <c r="P29">
        <v>97.111634402217703</v>
      </c>
    </row>
    <row r="30" spans="1:16" x14ac:dyDescent="0.2">
      <c r="A30">
        <v>57.960000000000008</v>
      </c>
      <c r="B30">
        <v>5.7074683472162699E-2</v>
      </c>
      <c r="C30">
        <v>0.255</v>
      </c>
      <c r="D30">
        <v>0.34800000000000003</v>
      </c>
      <c r="E30">
        <v>4.0804963653369601E-2</v>
      </c>
      <c r="F30">
        <v>2.0996476391623501E-2</v>
      </c>
      <c r="G30">
        <v>1.9096722989777E-2</v>
      </c>
      <c r="H30">
        <v>0.46800000000000003</v>
      </c>
      <c r="I30">
        <v>76.428841167981503</v>
      </c>
      <c r="J30">
        <v>94.707117588201797</v>
      </c>
      <c r="K30">
        <v>4.0804963653369601E-2</v>
      </c>
      <c r="L30">
        <v>2.43513117991115E-2</v>
      </c>
      <c r="M30">
        <v>1.5750715970200699E-2</v>
      </c>
      <c r="N30">
        <v>0.38600000000000001</v>
      </c>
      <c r="O30">
        <v>80.514032096909006</v>
      </c>
      <c r="P30">
        <v>94.903365727021196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207B-16EE-4702-97A0-FE5D20455601}">
  <dimension ref="A1:AO25"/>
  <sheetViews>
    <sheetView topLeftCell="K1" zoomScaleNormal="100" workbookViewId="0">
      <selection activeCell="P1" sqref="P1:P1048576"/>
    </sheetView>
  </sheetViews>
  <sheetFormatPr defaultRowHeight="14.25" x14ac:dyDescent="0.2"/>
  <sheetData>
    <row r="1" spans="1:41" x14ac:dyDescent="0.2">
      <c r="A1">
        <v>0</v>
      </c>
      <c r="B1">
        <v>3.9922836070877499</v>
      </c>
      <c r="C1">
        <v>0.57299999999999995</v>
      </c>
      <c r="D1">
        <v>1.8</v>
      </c>
      <c r="E1">
        <v>0.349369130707681</v>
      </c>
      <c r="F1">
        <v>6.9125750756391699E-2</v>
      </c>
      <c r="G1">
        <v>0.27949530456614502</v>
      </c>
      <c r="H1">
        <v>0.8</v>
      </c>
      <c r="I1">
        <v>64.582096381316106</v>
      </c>
      <c r="J1">
        <v>98.284327205216599</v>
      </c>
      <c r="K1">
        <v>0.349369130707681</v>
      </c>
      <c r="L1">
        <v>0.103900187433978</v>
      </c>
      <c r="M1">
        <v>0.24525712975679201</v>
      </c>
      <c r="N1">
        <v>0.70199999999999996</v>
      </c>
      <c r="O1">
        <v>74.7504981294543</v>
      </c>
      <c r="P1">
        <v>98.609676269901598</v>
      </c>
      <c r="Q1">
        <f>A1/38.83</f>
        <v>0</v>
      </c>
      <c r="R1" s="2">
        <v>0</v>
      </c>
      <c r="S1" s="2">
        <v>84.652234099999987</v>
      </c>
      <c r="T1">
        <v>84.743105041278497</v>
      </c>
      <c r="W1">
        <v>2.6</v>
      </c>
      <c r="X1">
        <v>0.6956</v>
      </c>
      <c r="Y1">
        <v>74.998343617664602</v>
      </c>
      <c r="Z1">
        <v>84.384023415647505</v>
      </c>
      <c r="AB1">
        <v>2.7</v>
      </c>
      <c r="AC1">
        <v>0.69179999999999997</v>
      </c>
      <c r="AD1">
        <v>75.318645572068405</v>
      </c>
      <c r="AE1">
        <v>84.689914680625094</v>
      </c>
      <c r="AG1">
        <v>2.8</v>
      </c>
      <c r="AH1">
        <v>0.68810000000000004</v>
      </c>
      <c r="AI1">
        <v>75.613333530696906</v>
      </c>
      <c r="AJ1">
        <v>84.974216314557495</v>
      </c>
      <c r="AL1">
        <v>2.9</v>
      </c>
      <c r="AM1">
        <v>0.68459999999999999</v>
      </c>
      <c r="AN1">
        <v>75.900623622824398</v>
      </c>
      <c r="AO1">
        <v>85.249349432269</v>
      </c>
    </row>
    <row r="2" spans="1:41" x14ac:dyDescent="0.2">
      <c r="A2">
        <v>0.79999999999999982</v>
      </c>
      <c r="B2">
        <v>3.8828161601188098</v>
      </c>
      <c r="C2">
        <v>0.56999999999999995</v>
      </c>
      <c r="D2">
        <v>1.782</v>
      </c>
      <c r="E2">
        <v>0.34146516005991401</v>
      </c>
      <c r="F2">
        <v>6.8957085197218604E-2</v>
      </c>
      <c r="G2">
        <v>0.27180626740769198</v>
      </c>
      <c r="H2">
        <v>0.79600000000000004</v>
      </c>
      <c r="I2">
        <v>64.726374349396494</v>
      </c>
      <c r="J2">
        <v>98.485101313583201</v>
      </c>
      <c r="K2">
        <v>0.34146516005991401</v>
      </c>
      <c r="L2">
        <v>0.103552674027206</v>
      </c>
      <c r="M2">
        <v>0.23765975140170001</v>
      </c>
      <c r="N2">
        <v>0.69599999999999995</v>
      </c>
      <c r="O2">
        <v>74.879563473560296</v>
      </c>
      <c r="P2">
        <v>98.813255093560997</v>
      </c>
      <c r="Q2">
        <f t="shared" ref="Q2:Q23" si="0">A2/38.83</f>
        <v>2.060262683492145E-2</v>
      </c>
      <c r="R2" s="2">
        <v>0.125</v>
      </c>
      <c r="S2" s="2">
        <v>89.183107199999995</v>
      </c>
      <c r="T2">
        <v>84.903203804534897</v>
      </c>
      <c r="X2">
        <v>0.6895</v>
      </c>
      <c r="Y2">
        <v>75.127906070038094</v>
      </c>
      <c r="Z2">
        <v>84.534881008082095</v>
      </c>
      <c r="AC2">
        <v>0.68569999999999998</v>
      </c>
      <c r="AD2">
        <v>75.4595710598539</v>
      </c>
      <c r="AE2">
        <v>84.848465205421704</v>
      </c>
      <c r="AH2">
        <v>0.68189999999999995</v>
      </c>
      <c r="AI2">
        <v>75.749907780925994</v>
      </c>
      <c r="AJ2">
        <v>85.130014351142293</v>
      </c>
      <c r="AM2">
        <v>0.6784</v>
      </c>
      <c r="AN2">
        <v>76.0470555527058</v>
      </c>
      <c r="AO2">
        <v>85.411773068078602</v>
      </c>
    </row>
    <row r="3" spans="1:41" x14ac:dyDescent="0.2">
      <c r="A3">
        <v>1.8399999999999999</v>
      </c>
      <c r="B3">
        <v>3.7338260845400102</v>
      </c>
      <c r="C3">
        <v>0.57299999999999995</v>
      </c>
      <c r="D3">
        <v>1.7519999999999998</v>
      </c>
      <c r="E3">
        <v>0.33358474463760301</v>
      </c>
      <c r="F3">
        <v>6.9949606005620502E-2</v>
      </c>
      <c r="G3">
        <v>0.26353194826370602</v>
      </c>
      <c r="H3">
        <v>0.79</v>
      </c>
      <c r="I3">
        <v>65.403732493384695</v>
      </c>
      <c r="J3">
        <v>99.051409852204799</v>
      </c>
      <c r="K3">
        <v>0.33358474463760301</v>
      </c>
      <c r="L3">
        <v>0.10452053987844501</v>
      </c>
      <c r="M3">
        <v>0.22950630431067101</v>
      </c>
      <c r="N3">
        <v>0.68799999999999994</v>
      </c>
      <c r="O3">
        <v>75.492392736534597</v>
      </c>
      <c r="P3">
        <v>99.374708389671895</v>
      </c>
      <c r="Q3">
        <f t="shared" si="0"/>
        <v>4.7386041720319336E-2</v>
      </c>
      <c r="R3" s="2">
        <v>0.32500000000000001</v>
      </c>
      <c r="S3" s="2">
        <v>90.209984999999989</v>
      </c>
      <c r="T3">
        <v>85.404995284455794</v>
      </c>
      <c r="X3">
        <v>0.6804</v>
      </c>
      <c r="Y3">
        <v>75.599384604572194</v>
      </c>
      <c r="Z3">
        <v>85.038584279538497</v>
      </c>
      <c r="AC3">
        <v>0.6764</v>
      </c>
      <c r="AD3">
        <v>75.911513899191704</v>
      </c>
      <c r="AE3">
        <v>85.338974615496795</v>
      </c>
      <c r="AH3">
        <v>0.67259999999999998</v>
      </c>
      <c r="AI3">
        <v>76.212176907217199</v>
      </c>
      <c r="AJ3">
        <v>85.627150423267295</v>
      </c>
      <c r="AM3">
        <v>0.66900000000000004</v>
      </c>
      <c r="AN3">
        <v>76.503906834242997</v>
      </c>
      <c r="AO3">
        <v>85.905109521250395</v>
      </c>
    </row>
    <row r="4" spans="1:41" x14ac:dyDescent="0.2">
      <c r="A4">
        <v>2.8099999999999996</v>
      </c>
      <c r="B4">
        <v>3.5946515570658</v>
      </c>
      <c r="C4">
        <v>0.57299999999999995</v>
      </c>
      <c r="D4">
        <v>1.728</v>
      </c>
      <c r="E4">
        <v>0.32828185764197299</v>
      </c>
      <c r="F4">
        <v>6.9642461645209999E-2</v>
      </c>
      <c r="G4">
        <v>0.25802954010659102</v>
      </c>
      <c r="H4">
        <v>0.78600000000000003</v>
      </c>
      <c r="I4">
        <v>65.500365280763504</v>
      </c>
      <c r="J4">
        <v>99.310407302602798</v>
      </c>
      <c r="K4">
        <v>0.32828185764197299</v>
      </c>
      <c r="L4">
        <v>0.10376939881401601</v>
      </c>
      <c r="M4">
        <v>0.223888226911826</v>
      </c>
      <c r="N4">
        <v>0.68200000000000005</v>
      </c>
      <c r="O4">
        <v>75.508052597600198</v>
      </c>
      <c r="P4">
        <v>99.634794483212204</v>
      </c>
      <c r="Q4">
        <f t="shared" si="0"/>
        <v>7.2366726757661592E-2</v>
      </c>
      <c r="R4" s="2">
        <v>0.5</v>
      </c>
      <c r="S4" s="2">
        <v>90.498231399999995</v>
      </c>
      <c r="T4">
        <v>85.653501958669807</v>
      </c>
      <c r="X4">
        <v>0.67589999999999995</v>
      </c>
      <c r="Y4">
        <v>75.849344741095706</v>
      </c>
      <c r="Z4">
        <v>85.294753692659199</v>
      </c>
      <c r="AC4">
        <v>0.67190000000000005</v>
      </c>
      <c r="AD4">
        <v>76.164710103771398</v>
      </c>
      <c r="AE4">
        <v>85.596968919679995</v>
      </c>
      <c r="AH4">
        <v>0.66800000000000004</v>
      </c>
      <c r="AI4">
        <v>76.453707923474596</v>
      </c>
      <c r="AJ4">
        <v>85.877096177438304</v>
      </c>
      <c r="AM4">
        <v>0.66439999999999999</v>
      </c>
      <c r="AN4">
        <v>76.748022059065505</v>
      </c>
      <c r="AO4">
        <v>86.156457502323903</v>
      </c>
    </row>
    <row r="5" spans="1:41" x14ac:dyDescent="0.2">
      <c r="A5">
        <v>3.8600000000000003</v>
      </c>
      <c r="B5">
        <v>3.4074412548209199</v>
      </c>
      <c r="C5">
        <v>0.57299999999999995</v>
      </c>
      <c r="D5">
        <v>1.698</v>
      </c>
      <c r="E5">
        <v>0.32433070708400102</v>
      </c>
      <c r="F5">
        <v>6.9504416517302603E-2</v>
      </c>
      <c r="G5">
        <v>0.25427527435385699</v>
      </c>
      <c r="H5">
        <v>0.78400000000000003</v>
      </c>
      <c r="I5">
        <v>65.811311239128301</v>
      </c>
      <c r="J5">
        <v>99.500090494561505</v>
      </c>
      <c r="K5">
        <v>0.32433070708400102</v>
      </c>
      <c r="L5">
        <v>0.10318770714441999</v>
      </c>
      <c r="M5">
        <v>0.22054488081712101</v>
      </c>
      <c r="N5">
        <v>0.68</v>
      </c>
      <c r="O5">
        <v>75.760633934945105</v>
      </c>
      <c r="P5">
        <v>99.8205657536611</v>
      </c>
      <c r="Q5">
        <f t="shared" si="0"/>
        <v>9.9407674478496022E-2</v>
      </c>
      <c r="R5" s="2">
        <v>0.625</v>
      </c>
      <c r="S5" s="2">
        <v>91.362970599999997</v>
      </c>
      <c r="T5">
        <v>85.886379916533002</v>
      </c>
      <c r="X5">
        <v>0.67379999999999995</v>
      </c>
      <c r="Y5">
        <v>76.095168130258102</v>
      </c>
      <c r="Z5">
        <v>85.531653723223499</v>
      </c>
      <c r="AC5">
        <v>0.66979999999999995</v>
      </c>
      <c r="AD5">
        <v>76.406453504054696</v>
      </c>
      <c r="AE5">
        <v>85.830497666507199</v>
      </c>
      <c r="AH5">
        <v>0.66600000000000004</v>
      </c>
      <c r="AI5">
        <v>76.705824158129801</v>
      </c>
      <c r="AJ5">
        <v>86.116844549318699</v>
      </c>
      <c r="AM5">
        <v>0.6623</v>
      </c>
      <c r="AN5">
        <v>76.981852621871099</v>
      </c>
      <c r="AO5">
        <v>86.383479573953693</v>
      </c>
    </row>
    <row r="6" spans="1:41" x14ac:dyDescent="0.2">
      <c r="A6">
        <v>4.8299999999999992</v>
      </c>
      <c r="B6">
        <v>3.2610130035378702</v>
      </c>
      <c r="C6">
        <v>0.57299999999999995</v>
      </c>
      <c r="D6">
        <v>1.6739999999999999</v>
      </c>
      <c r="E6">
        <v>0.321963972789306</v>
      </c>
      <c r="F6">
        <v>6.9851594457851204E-2</v>
      </c>
      <c r="G6">
        <v>0.25241975466681599</v>
      </c>
      <c r="H6">
        <v>0.78400000000000003</v>
      </c>
      <c r="I6">
        <v>66.324667057953604</v>
      </c>
      <c r="J6">
        <v>99.609969434287706</v>
      </c>
      <c r="K6">
        <v>0.321963972789306</v>
      </c>
      <c r="L6">
        <v>0.102789731750753</v>
      </c>
      <c r="M6">
        <v>0.218935501496728</v>
      </c>
      <c r="N6">
        <v>0.68</v>
      </c>
      <c r="O6">
        <v>76.021609815033898</v>
      </c>
      <c r="P6">
        <v>99.928101550528098</v>
      </c>
      <c r="Q6">
        <f t="shared" si="0"/>
        <v>0.12438835951583825</v>
      </c>
      <c r="R6" s="2">
        <v>0.85</v>
      </c>
      <c r="S6" s="2">
        <v>92.822218000000007</v>
      </c>
      <c r="T6">
        <v>86.056046856223901</v>
      </c>
      <c r="X6">
        <v>0.67320000000000002</v>
      </c>
      <c r="Y6">
        <v>76.273630094019097</v>
      </c>
      <c r="Z6">
        <v>85.697048396891901</v>
      </c>
      <c r="AC6">
        <v>0.66930000000000001</v>
      </c>
      <c r="AD6">
        <v>76.593650530556701</v>
      </c>
      <c r="AE6">
        <v>86.001078313150003</v>
      </c>
      <c r="AH6">
        <v>0.66549999999999998</v>
      </c>
      <c r="AI6">
        <v>76.887136510056195</v>
      </c>
      <c r="AJ6">
        <v>86.282899889538399</v>
      </c>
      <c r="AM6">
        <v>0.66190000000000004</v>
      </c>
      <c r="AN6">
        <v>77.171529309352394</v>
      </c>
      <c r="AO6">
        <v>86.554451811186297</v>
      </c>
    </row>
    <row r="7" spans="1:41" x14ac:dyDescent="0.2">
      <c r="A7">
        <v>6.86</v>
      </c>
      <c r="B7">
        <v>2.9931570628311701</v>
      </c>
      <c r="C7">
        <v>0.57299999999999995</v>
      </c>
      <c r="D7">
        <v>1.6140000000000001</v>
      </c>
      <c r="E7">
        <v>0.319580270510263</v>
      </c>
      <c r="F7">
        <v>6.8680305592421401E-2</v>
      </c>
      <c r="G7">
        <v>0.25055093208004597</v>
      </c>
      <c r="H7">
        <v>0.78400000000000003</v>
      </c>
      <c r="I7">
        <v>66.626352344171195</v>
      </c>
      <c r="J7">
        <v>99.720632827681001</v>
      </c>
      <c r="K7">
        <v>0.319580270510263</v>
      </c>
      <c r="L7">
        <v>0.100996006073967</v>
      </c>
      <c r="M7">
        <v>0.21859290502902001</v>
      </c>
      <c r="N7">
        <v>0.68400000000000005</v>
      </c>
      <c r="O7">
        <v>76.463953138916096</v>
      </c>
      <c r="P7">
        <v>100.02425998642001</v>
      </c>
      <c r="Q7">
        <f t="shared" si="0"/>
        <v>0.17666752510945147</v>
      </c>
      <c r="R7" s="2">
        <v>0.95</v>
      </c>
      <c r="S7" s="2">
        <v>93.560849399999995</v>
      </c>
      <c r="T7">
        <v>86.372581401292607</v>
      </c>
      <c r="X7">
        <v>0.67689999999999995</v>
      </c>
      <c r="Y7">
        <v>76.675891195867706</v>
      </c>
      <c r="Z7">
        <v>86.027460821583503</v>
      </c>
      <c r="AC7">
        <v>0.67310000000000003</v>
      </c>
      <c r="AD7">
        <v>76.983847250860507</v>
      </c>
      <c r="AE7">
        <v>86.321462689413394</v>
      </c>
      <c r="AH7">
        <v>0.6694</v>
      </c>
      <c r="AI7">
        <v>77.266239722155206</v>
      </c>
      <c r="AJ7">
        <v>86.593972884197498</v>
      </c>
      <c r="AM7">
        <v>0.66590000000000005</v>
      </c>
      <c r="AN7">
        <v>77.540425186423406</v>
      </c>
      <c r="AO7">
        <v>86.8568841044479</v>
      </c>
    </row>
    <row r="8" spans="1:41" x14ac:dyDescent="0.2">
      <c r="A8">
        <v>8.879999999999999</v>
      </c>
      <c r="B8">
        <v>2.6776383989150601</v>
      </c>
      <c r="C8">
        <v>0.56999999999999995</v>
      </c>
      <c r="D8">
        <v>1.548</v>
      </c>
      <c r="E8">
        <v>0.31856942022782703</v>
      </c>
      <c r="F8">
        <v>6.7357875552235894E-2</v>
      </c>
      <c r="G8">
        <v>0.25103270313952802</v>
      </c>
      <c r="H8">
        <v>0.78800000000000003</v>
      </c>
      <c r="I8">
        <v>67.133357074766394</v>
      </c>
      <c r="J8">
        <v>99.587413934449401</v>
      </c>
      <c r="K8">
        <v>0.31856942022782703</v>
      </c>
      <c r="L8">
        <v>9.7909590940704894E-2</v>
      </c>
      <c r="M8">
        <v>0.22045003879765601</v>
      </c>
      <c r="N8">
        <v>0.69199999999999995</v>
      </c>
      <c r="O8">
        <v>76.692924710526498</v>
      </c>
      <c r="P8">
        <v>99.881277319080496</v>
      </c>
      <c r="Q8">
        <f t="shared" si="0"/>
        <v>0.22868915786762811</v>
      </c>
      <c r="T8">
        <v>86.543595096861495</v>
      </c>
      <c r="X8">
        <v>0.68530000000000002</v>
      </c>
      <c r="Y8">
        <v>76.959001771328303</v>
      </c>
      <c r="Z8">
        <v>86.201767492291793</v>
      </c>
      <c r="AC8">
        <v>0.68169999999999997</v>
      </c>
      <c r="AD8">
        <v>77.259138768363101</v>
      </c>
      <c r="AE8">
        <v>86.488117722125807</v>
      </c>
      <c r="AH8">
        <v>0.67830000000000001</v>
      </c>
      <c r="AI8">
        <v>77.549169881870696</v>
      </c>
      <c r="AJ8">
        <v>86.763324838034606</v>
      </c>
      <c r="AM8">
        <v>0.67500000000000004</v>
      </c>
      <c r="AN8">
        <v>77.817473868336705</v>
      </c>
      <c r="AO8">
        <v>87.019994782336099</v>
      </c>
    </row>
    <row r="9" spans="1:41" x14ac:dyDescent="0.2">
      <c r="A9">
        <v>10.82</v>
      </c>
      <c r="B9">
        <v>2.4289697604729099</v>
      </c>
      <c r="C9">
        <v>0.57600000000000007</v>
      </c>
      <c r="D9">
        <v>1.482</v>
      </c>
      <c r="E9">
        <v>0.31688534864982698</v>
      </c>
      <c r="F9">
        <v>6.7107740267284902E-2</v>
      </c>
      <c r="G9">
        <v>0.24907188403876401</v>
      </c>
      <c r="H9">
        <v>0.78600000000000003</v>
      </c>
      <c r="I9">
        <v>67.873454973844602</v>
      </c>
      <c r="J9">
        <v>100.00399407058001</v>
      </c>
      <c r="K9">
        <v>0.31688534864982698</v>
      </c>
      <c r="L9">
        <v>9.6951340841394798E-2</v>
      </c>
      <c r="M9">
        <v>0.21991843196298</v>
      </c>
      <c r="N9">
        <v>0.69399999999999995</v>
      </c>
      <c r="O9">
        <v>77.459364508018993</v>
      </c>
      <c r="P9">
        <v>100.277873352876</v>
      </c>
      <c r="Q9">
        <f t="shared" si="0"/>
        <v>0.27865052794231265</v>
      </c>
      <c r="T9">
        <v>87.169093505720497</v>
      </c>
      <c r="X9">
        <v>0.68700000000000006</v>
      </c>
      <c r="Y9">
        <v>77.696076045526098</v>
      </c>
      <c r="Z9">
        <v>86.8365857841885</v>
      </c>
      <c r="AC9">
        <v>0.68359999999999999</v>
      </c>
      <c r="AD9">
        <v>77.993389818868096</v>
      </c>
      <c r="AE9">
        <v>87.118356109886903</v>
      </c>
      <c r="AH9">
        <v>0.68030000000000002</v>
      </c>
      <c r="AI9">
        <v>78.266884196478699</v>
      </c>
      <c r="AJ9">
        <v>87.3798977177469</v>
      </c>
      <c r="AM9">
        <v>0.67710000000000004</v>
      </c>
      <c r="AN9">
        <v>78.519802051990396</v>
      </c>
      <c r="AO9">
        <v>87.623756905158402</v>
      </c>
    </row>
    <row r="10" spans="1:41" x14ac:dyDescent="0.2">
      <c r="A10">
        <v>12.849999999999998</v>
      </c>
      <c r="B10">
        <v>2.0928652326410999</v>
      </c>
      <c r="C10">
        <v>0.57299999999999995</v>
      </c>
      <c r="D10">
        <v>1.4520000000000002</v>
      </c>
      <c r="E10">
        <v>0.312710076812939</v>
      </c>
      <c r="F10">
        <v>6.6871494961382102E-2</v>
      </c>
      <c r="G10">
        <v>0.24579012037497</v>
      </c>
      <c r="H10">
        <v>0.78600000000000003</v>
      </c>
      <c r="I10">
        <v>68.336471495791699</v>
      </c>
      <c r="J10">
        <v>100.033621315177</v>
      </c>
      <c r="K10">
        <v>0.312710076812939</v>
      </c>
      <c r="L10">
        <v>9.5678179710613404E-2</v>
      </c>
      <c r="M10">
        <v>0.21702079330818</v>
      </c>
      <c r="N10">
        <v>0.69399999999999995</v>
      </c>
      <c r="O10">
        <v>77.626473230714097</v>
      </c>
      <c r="P10">
        <v>100.306941931791</v>
      </c>
      <c r="Q10">
        <f t="shared" si="0"/>
        <v>0.33092969353592577</v>
      </c>
      <c r="T10">
        <v>87.291299676383701</v>
      </c>
      <c r="X10">
        <v>0.68700000000000006</v>
      </c>
      <c r="Y10">
        <v>77.872090940983099</v>
      </c>
      <c r="Z10">
        <v>86.967178891508595</v>
      </c>
      <c r="AC10">
        <v>0.68359999999999999</v>
      </c>
      <c r="AD10">
        <v>78.160239299833194</v>
      </c>
      <c r="AE10">
        <v>87.241903966965097</v>
      </c>
      <c r="AH10">
        <v>0.68030000000000002</v>
      </c>
      <c r="AI10">
        <v>78.425107294647802</v>
      </c>
      <c r="AJ10">
        <v>87.496806996652296</v>
      </c>
      <c r="AM10">
        <v>0.67720000000000002</v>
      </c>
      <c r="AN10">
        <v>78.683769130833696</v>
      </c>
      <c r="AO10">
        <v>87.743652806308702</v>
      </c>
    </row>
    <row r="11" spans="1:41" x14ac:dyDescent="0.2">
      <c r="A11">
        <v>14.869999999999997</v>
      </c>
      <c r="B11">
        <v>1.90685432763951</v>
      </c>
      <c r="C11">
        <v>0.56699999999999995</v>
      </c>
      <c r="D11">
        <v>1.3800000000000001</v>
      </c>
      <c r="E11">
        <v>0.30484586618711501</v>
      </c>
      <c r="F11">
        <v>6.5662234735593794E-2</v>
      </c>
      <c r="G11">
        <v>0.23960885082307201</v>
      </c>
      <c r="H11">
        <v>0.78600000000000003</v>
      </c>
      <c r="I11">
        <v>69.125603596552097</v>
      </c>
      <c r="J11">
        <v>100.07463788518299</v>
      </c>
      <c r="K11">
        <v>0.30484586618711501</v>
      </c>
      <c r="L11">
        <v>9.2518549748254103E-2</v>
      </c>
      <c r="M11">
        <v>0.21217272286623201</v>
      </c>
      <c r="N11">
        <v>0.69599999999999995</v>
      </c>
      <c r="O11">
        <v>78.016407489909</v>
      </c>
      <c r="P11">
        <v>100.341260134598</v>
      </c>
      <c r="Q11">
        <f t="shared" si="0"/>
        <v>0.38295132629410245</v>
      </c>
      <c r="T11">
        <v>87.590672827071103</v>
      </c>
      <c r="X11">
        <v>0.68920000000000003</v>
      </c>
      <c r="Y11">
        <v>78.308240455476806</v>
      </c>
      <c r="Z11">
        <v>87.272985929345197</v>
      </c>
      <c r="AC11">
        <v>0.68589999999999995</v>
      </c>
      <c r="AD11">
        <v>78.582482721952502</v>
      </c>
      <c r="AE11">
        <v>87.535869690649506</v>
      </c>
      <c r="AH11">
        <v>0.68279999999999996</v>
      </c>
      <c r="AI11">
        <v>78.848562515152693</v>
      </c>
      <c r="AJ11">
        <v>87.789160982103596</v>
      </c>
      <c r="AM11">
        <v>0.67979999999999996</v>
      </c>
      <c r="AN11">
        <v>79.095047245438394</v>
      </c>
      <c r="AO11">
        <v>88.025499308347705</v>
      </c>
    </row>
    <row r="12" spans="1:41" x14ac:dyDescent="0.2">
      <c r="A12">
        <v>16.809999999999999</v>
      </c>
      <c r="B12">
        <v>1.6424618797360599</v>
      </c>
      <c r="C12">
        <v>0.56699999999999995</v>
      </c>
      <c r="D12">
        <v>1.3140000000000001</v>
      </c>
      <c r="E12">
        <v>0.293026383336979</v>
      </c>
      <c r="F12">
        <v>6.5545299642011501E-2</v>
      </c>
      <c r="G12">
        <v>0.22797452623617001</v>
      </c>
      <c r="H12">
        <v>0.77800000000000002</v>
      </c>
      <c r="I12">
        <v>70.1431700299282</v>
      </c>
      <c r="J12">
        <v>100.65882698684</v>
      </c>
      <c r="K12">
        <v>0.293026383336979</v>
      </c>
      <c r="L12">
        <v>9.1245233786107993E-2</v>
      </c>
      <c r="M12">
        <v>0.20160215173584201</v>
      </c>
      <c r="N12">
        <v>0.68799999999999994</v>
      </c>
      <c r="O12">
        <v>78.806099449572201</v>
      </c>
      <c r="P12">
        <v>100.915093154495</v>
      </c>
      <c r="Q12">
        <f t="shared" si="0"/>
        <v>0.43291269636878699</v>
      </c>
      <c r="T12">
        <v>88.272558134872398</v>
      </c>
      <c r="X12">
        <v>0.68100000000000005</v>
      </c>
      <c r="Y12">
        <v>79.112658414257893</v>
      </c>
      <c r="Z12">
        <v>87.969467103250906</v>
      </c>
      <c r="AC12">
        <v>0.67779999999999996</v>
      </c>
      <c r="AD12">
        <v>79.386127243632501</v>
      </c>
      <c r="AE12">
        <v>88.229552776734593</v>
      </c>
      <c r="AH12">
        <v>0.67469999999999997</v>
      </c>
      <c r="AI12">
        <v>79.637597402251103</v>
      </c>
      <c r="AJ12">
        <v>88.4707753108693</v>
      </c>
      <c r="AM12">
        <v>0.67179999999999995</v>
      </c>
      <c r="AN12">
        <v>79.883356609889603</v>
      </c>
      <c r="AO12">
        <v>88.704457722481607</v>
      </c>
    </row>
    <row r="13" spans="1:41" x14ac:dyDescent="0.2">
      <c r="A13">
        <v>18.84</v>
      </c>
      <c r="B13">
        <v>1.29581775465761</v>
      </c>
      <c r="C13">
        <v>0.57299999999999995</v>
      </c>
      <c r="D13">
        <v>1.236</v>
      </c>
      <c r="E13">
        <v>0.27578513768657498</v>
      </c>
      <c r="F13">
        <v>6.6290642138309305E-2</v>
      </c>
      <c r="G13">
        <v>0.209596704641797</v>
      </c>
      <c r="H13">
        <v>0.76</v>
      </c>
      <c r="I13">
        <v>71.650882077940807</v>
      </c>
      <c r="J13">
        <v>101.816103128569</v>
      </c>
      <c r="K13">
        <v>0.27578513768657498</v>
      </c>
      <c r="L13">
        <v>9.0765553892112702E-2</v>
      </c>
      <c r="M13">
        <v>0.18422447197463199</v>
      </c>
      <c r="N13">
        <v>0.66800000000000004</v>
      </c>
      <c r="O13">
        <v>80.009335739966104</v>
      </c>
      <c r="P13">
        <v>102.057096660337</v>
      </c>
      <c r="Q13">
        <f t="shared" si="0"/>
        <v>0.48519186196240022</v>
      </c>
      <c r="T13">
        <v>89.468839838210897</v>
      </c>
      <c r="X13">
        <v>0.66169999999999995</v>
      </c>
      <c r="Y13">
        <v>80.481449135151607</v>
      </c>
      <c r="Z13">
        <v>89.172060106851404</v>
      </c>
      <c r="AC13">
        <v>0.65849999999999997</v>
      </c>
      <c r="AD13">
        <v>80.740551286469596</v>
      </c>
      <c r="AE13">
        <v>89.419256838333297</v>
      </c>
      <c r="AH13">
        <v>0.65539999999999998</v>
      </c>
      <c r="AI13">
        <v>80.978183397875597</v>
      </c>
      <c r="AJ13">
        <v>89.648001769428603</v>
      </c>
      <c r="AM13">
        <v>0.65249999999999997</v>
      </c>
      <c r="AN13">
        <v>81.209667955810403</v>
      </c>
      <c r="AO13">
        <v>89.869059656454894</v>
      </c>
    </row>
    <row r="14" spans="1:41" x14ac:dyDescent="0.2">
      <c r="A14">
        <v>20.86</v>
      </c>
      <c r="B14">
        <v>1.0500646524280699</v>
      </c>
      <c r="C14">
        <v>0.56999999999999995</v>
      </c>
      <c r="D14">
        <v>1.1639999999999999</v>
      </c>
      <c r="E14">
        <v>0.25370825891605298</v>
      </c>
      <c r="F14">
        <v>6.5923662574950803E-2</v>
      </c>
      <c r="G14">
        <v>0.18723669508004701</v>
      </c>
      <c r="H14">
        <v>0.73799999999999999</v>
      </c>
      <c r="I14">
        <v>72.769142783545803</v>
      </c>
      <c r="J14">
        <v>102.75592826209299</v>
      </c>
      <c r="K14">
        <v>0.25370825891605298</v>
      </c>
      <c r="L14">
        <v>8.9552009407579403E-2</v>
      </c>
      <c r="M14">
        <v>0.16338811874193801</v>
      </c>
      <c r="N14">
        <v>0.64400000000000002</v>
      </c>
      <c r="O14">
        <v>81.106756375295703</v>
      </c>
      <c r="P14">
        <v>102.984995152351</v>
      </c>
      <c r="Q14">
        <f t="shared" si="0"/>
        <v>0.53721349472057689</v>
      </c>
      <c r="T14">
        <v>90.402305144070198</v>
      </c>
      <c r="X14">
        <v>0.6371</v>
      </c>
      <c r="Y14">
        <v>81.579526226410493</v>
      </c>
      <c r="Z14">
        <v>90.111959585296901</v>
      </c>
      <c r="AC14">
        <v>0.63390000000000002</v>
      </c>
      <c r="AD14">
        <v>81.834587243908203</v>
      </c>
      <c r="AE14">
        <v>90.353936222306899</v>
      </c>
      <c r="AH14">
        <v>0.63080000000000003</v>
      </c>
      <c r="AI14">
        <v>82.068180189128498</v>
      </c>
      <c r="AJ14">
        <v>90.577473199319897</v>
      </c>
      <c r="AM14">
        <v>0.62790000000000001</v>
      </c>
      <c r="AN14">
        <v>82.294630301050901</v>
      </c>
      <c r="AO14">
        <v>90.7927406950906</v>
      </c>
    </row>
    <row r="15" spans="1:41" x14ac:dyDescent="0.2">
      <c r="A15">
        <v>22.8</v>
      </c>
      <c r="B15">
        <v>0.82834394231713604</v>
      </c>
      <c r="C15">
        <v>0.55499999999999994</v>
      </c>
      <c r="D15">
        <v>1.0980000000000001</v>
      </c>
      <c r="E15">
        <v>0.228309847286679</v>
      </c>
      <c r="F15">
        <v>6.4785106091526101E-2</v>
      </c>
      <c r="G15">
        <v>0.16346985065726199</v>
      </c>
      <c r="H15">
        <v>0.71599999999999997</v>
      </c>
      <c r="I15">
        <v>73.778661278037703</v>
      </c>
      <c r="J15">
        <v>103.360236380502</v>
      </c>
      <c r="K15">
        <v>0.228309847286679</v>
      </c>
      <c r="L15">
        <v>8.6904324809719699E-2</v>
      </c>
      <c r="M15">
        <v>0.14063886592859401</v>
      </c>
      <c r="N15">
        <v>0.61599999999999999</v>
      </c>
      <c r="O15">
        <v>81.783353765598804</v>
      </c>
      <c r="P15">
        <v>103.592473085069</v>
      </c>
      <c r="Q15">
        <f t="shared" si="0"/>
        <v>0.58717486479526149</v>
      </c>
      <c r="T15">
        <v>90.981302419132803</v>
      </c>
      <c r="X15">
        <v>0.60860000000000003</v>
      </c>
      <c r="Y15">
        <v>82.271416632777402</v>
      </c>
      <c r="Z15">
        <v>90.700452749996501</v>
      </c>
      <c r="AC15">
        <v>0.60519999999999996</v>
      </c>
      <c r="AD15">
        <v>82.513585532045894</v>
      </c>
      <c r="AE15">
        <v>90.932152759063896</v>
      </c>
      <c r="AH15">
        <v>0.60199999999999998</v>
      </c>
      <c r="AI15">
        <v>82.744998886934098</v>
      </c>
      <c r="AJ15">
        <v>91.152861754705299</v>
      </c>
      <c r="AM15">
        <v>0.59899999999999998</v>
      </c>
      <c r="AN15">
        <v>82.968029362978797</v>
      </c>
      <c r="AO15">
        <v>91.3644987692538</v>
      </c>
    </row>
    <row r="16" spans="1:41" x14ac:dyDescent="0.2">
      <c r="A16">
        <v>24.83</v>
      </c>
      <c r="B16">
        <v>0.70021455717937298</v>
      </c>
      <c r="C16">
        <v>0.48000000000000004</v>
      </c>
      <c r="D16">
        <v>1.032</v>
      </c>
      <c r="E16">
        <v>0.19820140815111201</v>
      </c>
      <c r="F16">
        <v>5.78763060514653E-2</v>
      </c>
      <c r="G16">
        <v>0.13993019415468499</v>
      </c>
      <c r="H16">
        <v>0.70599999999999996</v>
      </c>
      <c r="I16">
        <v>72.769655478762601</v>
      </c>
      <c r="J16">
        <v>101.270082662104</v>
      </c>
      <c r="K16">
        <v>0.19820140815111201</v>
      </c>
      <c r="L16">
        <v>7.7727051547033604E-2</v>
      </c>
      <c r="M16">
        <v>0.120110053339574</v>
      </c>
      <c r="N16">
        <v>0.60599999999999998</v>
      </c>
      <c r="O16">
        <v>80.8016011871986</v>
      </c>
      <c r="P16">
        <v>101.546357620602</v>
      </c>
      <c r="Q16">
        <f t="shared" si="0"/>
        <v>0.63945403038887461</v>
      </c>
      <c r="T16">
        <v>90.6650501445381</v>
      </c>
      <c r="X16">
        <v>0.59719999999999995</v>
      </c>
      <c r="Y16">
        <v>81.219236264897404</v>
      </c>
      <c r="Z16">
        <v>89.395920042167702</v>
      </c>
      <c r="AC16">
        <v>0.59379999999999999</v>
      </c>
      <c r="AD16">
        <v>81.459179052776406</v>
      </c>
      <c r="AE16">
        <v>89.623861839237193</v>
      </c>
      <c r="AH16">
        <v>0.59050000000000002</v>
      </c>
      <c r="AI16">
        <v>81.678258017719699</v>
      </c>
      <c r="AJ16">
        <v>89.833924828101502</v>
      </c>
      <c r="AM16">
        <v>0.58740000000000003</v>
      </c>
      <c r="AN16">
        <v>81.888793629452294</v>
      </c>
      <c r="AO16">
        <v>90.034920112813396</v>
      </c>
    </row>
    <row r="17" spans="1:41" x14ac:dyDescent="0.2">
      <c r="A17">
        <v>26.85</v>
      </c>
      <c r="B17">
        <v>0.52363546102291203</v>
      </c>
      <c r="C17">
        <v>0.46799999999999997</v>
      </c>
      <c r="D17">
        <v>0.96000000000000008</v>
      </c>
      <c r="E17">
        <v>0.165969219867934</v>
      </c>
      <c r="F17">
        <v>5.56367246286259E-2</v>
      </c>
      <c r="G17">
        <v>0.109539685112836</v>
      </c>
      <c r="H17">
        <v>0.66</v>
      </c>
      <c r="I17">
        <v>73.280876501413601</v>
      </c>
      <c r="J17">
        <v>102.909698729753</v>
      </c>
      <c r="K17">
        <v>0.165969219867934</v>
      </c>
      <c r="L17">
        <v>7.54195641882279E-2</v>
      </c>
      <c r="M17">
        <v>9.0287255608156106E-2</v>
      </c>
      <c r="N17">
        <v>0.54400000000000004</v>
      </c>
      <c r="O17">
        <v>81.693043820906396</v>
      </c>
      <c r="P17">
        <v>103.193263106423</v>
      </c>
      <c r="Q17">
        <f t="shared" si="0"/>
        <v>0.69147566314705133</v>
      </c>
      <c r="T17">
        <v>90.725186824555294</v>
      </c>
      <c r="X17">
        <v>0.53380000000000005</v>
      </c>
      <c r="Y17">
        <v>82.072751648453703</v>
      </c>
      <c r="Z17">
        <v>90.452465914712207</v>
      </c>
      <c r="AC17">
        <v>0.52969999999999995</v>
      </c>
      <c r="AD17">
        <v>82.310730549707898</v>
      </c>
      <c r="AE17">
        <v>90.681319327634199</v>
      </c>
      <c r="AH17">
        <v>0.52590000000000003</v>
      </c>
      <c r="AI17">
        <v>82.543461657532404</v>
      </c>
      <c r="AJ17">
        <v>90.902993048281303</v>
      </c>
      <c r="AM17">
        <v>0.5222</v>
      </c>
      <c r="AN17">
        <v>82.755753573106404</v>
      </c>
      <c r="AO17">
        <v>91.107278606699793</v>
      </c>
    </row>
    <row r="18" spans="1:41" x14ac:dyDescent="0.2">
      <c r="A18">
        <v>28.880000000000003</v>
      </c>
      <c r="B18">
        <v>0.36217572561800798</v>
      </c>
      <c r="C18">
        <v>0.45299999999999996</v>
      </c>
      <c r="D18">
        <v>0.89400000000000002</v>
      </c>
      <c r="E18">
        <v>0.133072847628185</v>
      </c>
      <c r="F18">
        <v>5.4252282983505797E-2</v>
      </c>
      <c r="G18">
        <v>7.8512980100629098E-2</v>
      </c>
      <c r="H18">
        <v>0.59</v>
      </c>
      <c r="I18">
        <v>74.249216763094495</v>
      </c>
      <c r="J18">
        <v>104.67305958562299</v>
      </c>
      <c r="K18">
        <v>0.133072847628185</v>
      </c>
      <c r="L18">
        <v>7.3265173865943403E-2</v>
      </c>
      <c r="M18">
        <v>5.9084344346914099E-2</v>
      </c>
      <c r="N18">
        <v>0.44400000000000001</v>
      </c>
      <c r="O18">
        <v>82.503285616659497</v>
      </c>
      <c r="P18">
        <v>104.98031837224801</v>
      </c>
      <c r="Q18">
        <f t="shared" si="0"/>
        <v>0.74375482874066456</v>
      </c>
      <c r="T18">
        <v>91.882961837921002</v>
      </c>
      <c r="X18">
        <v>0.43369999999999997</v>
      </c>
      <c r="Y18">
        <v>83.004251703546601</v>
      </c>
      <c r="Z18">
        <v>91.594623871227</v>
      </c>
      <c r="AC18">
        <v>0.42870000000000003</v>
      </c>
      <c r="AD18">
        <v>83.2528618140242</v>
      </c>
      <c r="AE18">
        <v>91.833218410844395</v>
      </c>
      <c r="AH18">
        <v>0.42399999999999999</v>
      </c>
      <c r="AI18">
        <v>83.491109880471896</v>
      </c>
      <c r="AJ18">
        <v>92.0609733699674</v>
      </c>
      <c r="AM18">
        <v>0.41949999999999998</v>
      </c>
      <c r="AN18">
        <v>83.713962470014195</v>
      </c>
      <c r="AO18">
        <v>92.274708140618202</v>
      </c>
    </row>
    <row r="19" spans="1:41" x14ac:dyDescent="0.2">
      <c r="A19">
        <v>30.82</v>
      </c>
      <c r="B19">
        <v>0.304197846824309</v>
      </c>
      <c r="C19">
        <v>0.38100000000000001</v>
      </c>
      <c r="D19">
        <v>0.82799999999999996</v>
      </c>
      <c r="E19">
        <v>0.103209215471986</v>
      </c>
      <c r="F19">
        <v>4.8751368931676302E-2</v>
      </c>
      <c r="G19">
        <v>5.3875210476376702E-2</v>
      </c>
      <c r="H19">
        <v>0.52200000000000002</v>
      </c>
      <c r="I19">
        <v>73.612676152393902</v>
      </c>
      <c r="J19">
        <v>103.47699254945</v>
      </c>
      <c r="K19">
        <v>0.103209215471986</v>
      </c>
      <c r="L19">
        <v>6.6051169521182201E-2</v>
      </c>
      <c r="M19">
        <v>3.6536062277083003E-2</v>
      </c>
      <c r="N19">
        <v>0.35399999999999998</v>
      </c>
      <c r="O19">
        <v>81.946638550185099</v>
      </c>
      <c r="P19">
        <v>103.879301038374</v>
      </c>
      <c r="Q19">
        <f t="shared" si="0"/>
        <v>0.79371619881534905</v>
      </c>
      <c r="T19">
        <v>91.184767003152999</v>
      </c>
      <c r="X19">
        <v>0.34150000000000003</v>
      </c>
      <c r="Y19">
        <v>82.446994989253199</v>
      </c>
      <c r="Z19">
        <v>90.901040708137302</v>
      </c>
      <c r="AC19">
        <v>0.3357</v>
      </c>
      <c r="AD19">
        <v>82.693897814670507</v>
      </c>
      <c r="AE19">
        <v>91.137961067131002</v>
      </c>
      <c r="AH19">
        <v>0.33019999999999999</v>
      </c>
      <c r="AI19">
        <v>82.927374858880697</v>
      </c>
      <c r="AJ19">
        <v>91.361953308375902</v>
      </c>
      <c r="AM19">
        <v>0.32490000000000002</v>
      </c>
      <c r="AN19">
        <v>83.143796655809197</v>
      </c>
      <c r="AO19">
        <v>91.570830706743806</v>
      </c>
    </row>
    <row r="20" spans="1:41" x14ac:dyDescent="0.2">
      <c r="A20">
        <v>32.839999999999996</v>
      </c>
      <c r="B20">
        <v>0.210092155169152</v>
      </c>
      <c r="C20">
        <v>0.35699999999999998</v>
      </c>
      <c r="D20">
        <v>0.76200000000000001</v>
      </c>
      <c r="E20">
        <v>7.8295742741520596E-2</v>
      </c>
      <c r="F20">
        <v>4.6826257071340999E-2</v>
      </c>
      <c r="G20">
        <v>2.89923822417778E-2</v>
      </c>
      <c r="H20">
        <v>0.38</v>
      </c>
      <c r="I20">
        <v>74.421332557239097</v>
      </c>
      <c r="J20">
        <v>105.36780934373699</v>
      </c>
      <c r="K20">
        <v>7.6295742741520595E-2</v>
      </c>
      <c r="L20">
        <v>6.3735236138544704E-2</v>
      </c>
      <c r="M20">
        <v>1.19021358676772E-2</v>
      </c>
      <c r="N20">
        <v>0.156</v>
      </c>
      <c r="O20">
        <v>82.923418228791803</v>
      </c>
      <c r="P20">
        <v>105.82656007600001</v>
      </c>
      <c r="Q20">
        <f t="shared" si="0"/>
        <v>0.84573783157352556</v>
      </c>
      <c r="T20">
        <v>92.425399999999996</v>
      </c>
      <c r="X20">
        <v>0.16819999999999999</v>
      </c>
      <c r="Y20">
        <v>83.287707667792006</v>
      </c>
      <c r="Z20">
        <v>91.951197622994002</v>
      </c>
      <c r="AC20">
        <v>0.16070000000000001</v>
      </c>
      <c r="AD20">
        <v>83.540550679910595</v>
      </c>
      <c r="AE20">
        <v>92.194969899629299</v>
      </c>
      <c r="AH20">
        <v>0.15359999999999999</v>
      </c>
      <c r="AI20">
        <v>83.780550642924993</v>
      </c>
      <c r="AJ20">
        <v>92.426089407975297</v>
      </c>
      <c r="AM20">
        <v>0.14680000000000001</v>
      </c>
      <c r="AN20">
        <v>84.005192936867303</v>
      </c>
      <c r="AO20">
        <v>92.643141740280598</v>
      </c>
    </row>
    <row r="21" spans="1:41" x14ac:dyDescent="0.2">
      <c r="A21">
        <v>34.869999999999997</v>
      </c>
      <c r="B21">
        <v>0.13360216520402099</v>
      </c>
      <c r="C21">
        <v>0.30599999999999999</v>
      </c>
      <c r="D21">
        <v>0.72</v>
      </c>
      <c r="E21">
        <v>6.3597004506619398E-2</v>
      </c>
      <c r="F21">
        <v>4.3923355631390701E-2</v>
      </c>
      <c r="G21">
        <v>1.1885370946390099E-2</v>
      </c>
      <c r="H21">
        <v>0.21</v>
      </c>
      <c r="I21">
        <v>74.185291194433603</v>
      </c>
      <c r="J21">
        <v>105.243578007173</v>
      </c>
      <c r="K21">
        <v>5.6597004506619399E-2</v>
      </c>
      <c r="L21">
        <v>6.40391536116518E-2</v>
      </c>
      <c r="M21">
        <v>0</v>
      </c>
      <c r="N21">
        <v>0</v>
      </c>
      <c r="O21">
        <v>85.8875927381727</v>
      </c>
      <c r="P21">
        <v>105.696711186038</v>
      </c>
      <c r="Q21">
        <f t="shared" si="0"/>
        <v>0.89801699716713879</v>
      </c>
      <c r="T21">
        <v>92.328299999999999</v>
      </c>
      <c r="X21">
        <v>5.8000000000000003E-2</v>
      </c>
      <c r="Y21">
        <v>82.721533038233801</v>
      </c>
      <c r="Z21">
        <v>91.246732112198202</v>
      </c>
      <c r="AC21">
        <v>4.9500000000000002E-2</v>
      </c>
      <c r="AD21">
        <v>82.973800761487695</v>
      </c>
      <c r="AE21">
        <v>91.490012199681701</v>
      </c>
      <c r="AH21">
        <v>4.1399999999999999E-2</v>
      </c>
      <c r="AI21">
        <v>83.210937003281899</v>
      </c>
      <c r="AJ21">
        <v>91.719083921541696</v>
      </c>
      <c r="AM21">
        <v>3.3700000000000001E-2</v>
      </c>
      <c r="AN21">
        <v>83.435498477023103</v>
      </c>
      <c r="AO21">
        <v>91.936011864688794</v>
      </c>
    </row>
    <row r="22" spans="1:41" x14ac:dyDescent="0.2">
      <c r="A22">
        <v>36.799999999999997</v>
      </c>
      <c r="B22">
        <v>5.9014755165831198E-2</v>
      </c>
      <c r="C22">
        <v>0.26400000000000001</v>
      </c>
      <c r="D22">
        <v>0.63600000000000001</v>
      </c>
      <c r="E22">
        <v>5.5926708244119501E-2</v>
      </c>
      <c r="F22">
        <v>3.7284289177932403E-2</v>
      </c>
      <c r="G22">
        <v>9.9687553147768601E-3</v>
      </c>
      <c r="H22">
        <v>0.20799999999999999</v>
      </c>
      <c r="I22">
        <v>73.455274347846895</v>
      </c>
      <c r="J22">
        <v>103.443383183276</v>
      </c>
      <c r="K22">
        <v>4.7926708244119501E-2</v>
      </c>
      <c r="L22">
        <v>5.4126575067270102E-2</v>
      </c>
      <c r="M22">
        <v>0</v>
      </c>
      <c r="N22">
        <v>0</v>
      </c>
      <c r="O22">
        <v>84.873038941242598</v>
      </c>
      <c r="P22">
        <v>103.979469305682</v>
      </c>
      <c r="Q22">
        <f t="shared" si="0"/>
        <v>0.94772083440638677</v>
      </c>
      <c r="T22">
        <v>92.540800000000004</v>
      </c>
      <c r="X22">
        <v>0.11210000000000001</v>
      </c>
      <c r="Y22">
        <v>81.382591874348094</v>
      </c>
      <c r="Z22">
        <v>89.590318300531393</v>
      </c>
      <c r="AC22">
        <v>0.1043</v>
      </c>
      <c r="AD22">
        <v>81.631161457505002</v>
      </c>
      <c r="AE22">
        <v>89.828512793120296</v>
      </c>
      <c r="AH22">
        <v>9.6799999999999997E-2</v>
      </c>
      <c r="AI22">
        <v>81.861882987861307</v>
      </c>
      <c r="AJ22">
        <v>90.050774180017996</v>
      </c>
      <c r="AM22">
        <v>8.9599999999999999E-2</v>
      </c>
      <c r="AN22">
        <v>82.077330865007099</v>
      </c>
      <c r="AO22">
        <v>90.259182178118394</v>
      </c>
    </row>
    <row r="23" spans="1:41" x14ac:dyDescent="0.2">
      <c r="A23">
        <v>38.83</v>
      </c>
      <c r="B23">
        <v>3.0951234716949601E-2</v>
      </c>
      <c r="C23">
        <v>0.20699999999999999</v>
      </c>
      <c r="D23">
        <v>0.58799999999999997</v>
      </c>
      <c r="E23">
        <v>5.3209193481025097E-2</v>
      </c>
      <c r="F23">
        <v>2.5356270242386798E-2</v>
      </c>
      <c r="G23">
        <v>2.7243107062284899E-2</v>
      </c>
      <c r="H23">
        <v>0.51200000000000001</v>
      </c>
      <c r="I23">
        <v>67.820271210539801</v>
      </c>
      <c r="J23">
        <v>90.782140923184699</v>
      </c>
      <c r="K23">
        <v>5.3209193481025097E-2</v>
      </c>
      <c r="L23">
        <v>3.3620832865415999E-2</v>
      </c>
      <c r="M23">
        <v>1.88360544922829E-2</v>
      </c>
      <c r="N23">
        <v>0.35399999999999998</v>
      </c>
      <c r="O23">
        <v>75.013823252947404</v>
      </c>
      <c r="P23">
        <v>101.59689518680101</v>
      </c>
      <c r="Q23">
        <f t="shared" si="0"/>
        <v>1</v>
      </c>
      <c r="T23">
        <v>92.104100000000003</v>
      </c>
      <c r="X23">
        <v>0.3422</v>
      </c>
      <c r="Y23">
        <v>75.804530717643701</v>
      </c>
      <c r="Z23">
        <v>82.811892743757895</v>
      </c>
      <c r="AC23">
        <v>0.33689999999999998</v>
      </c>
      <c r="AD23">
        <v>76.016770607394307</v>
      </c>
      <c r="AE23">
        <v>83.0134888487041</v>
      </c>
      <c r="AH23">
        <v>0.33189999999999997</v>
      </c>
      <c r="AI23">
        <v>76.217816174938207</v>
      </c>
      <c r="AJ23">
        <v>83.204242146532806</v>
      </c>
      <c r="AM23">
        <v>0.3271</v>
      </c>
      <c r="AN23">
        <v>76.405616299866395</v>
      </c>
      <c r="AO23">
        <v>83.383080735559901</v>
      </c>
    </row>
    <row r="24" spans="1:41" x14ac:dyDescent="0.2">
      <c r="A24">
        <v>39.799999999999997</v>
      </c>
      <c r="B24">
        <v>1.2872569083934001E-2</v>
      </c>
      <c r="C24">
        <v>0.159</v>
      </c>
      <c r="D24">
        <v>0.51</v>
      </c>
      <c r="E24">
        <v>6.21951446748523E-2</v>
      </c>
      <c r="F24">
        <v>6.7847603975474098E-3</v>
      </c>
      <c r="G24">
        <v>5.473172731387E-2</v>
      </c>
      <c r="H24">
        <v>0.88</v>
      </c>
      <c r="I24">
        <v>46.723315245835899</v>
      </c>
      <c r="J24">
        <v>55.198183020837</v>
      </c>
      <c r="K24">
        <v>6.21951446748523E-2</v>
      </c>
      <c r="L24">
        <v>7.8643048831896992E-3</v>
      </c>
      <c r="M24">
        <v>5.3612214709722703E-2</v>
      </c>
      <c r="N24">
        <v>0.86199999999999999</v>
      </c>
      <c r="O24">
        <v>50.030483276999398</v>
      </c>
      <c r="P24">
        <v>55.412933258024701</v>
      </c>
      <c r="X24">
        <v>0.55000000000000004</v>
      </c>
      <c r="Y24">
        <v>36.3212199717332</v>
      </c>
      <c r="Z24">
        <v>45.6057183219718</v>
      </c>
      <c r="AC24">
        <v>0.5</v>
      </c>
      <c r="AD24">
        <v>34.388873365644898</v>
      </c>
      <c r="AE24">
        <v>44.465174329598099</v>
      </c>
      <c r="AH24">
        <v>0.5</v>
      </c>
      <c r="AI24">
        <v>34.804524180213797</v>
      </c>
      <c r="AJ24">
        <v>44.8065015670375</v>
      </c>
      <c r="AM24">
        <v>0.5</v>
      </c>
      <c r="AN24">
        <v>35.1915123939418</v>
      </c>
      <c r="AO24">
        <v>45.1242624407626</v>
      </c>
    </row>
    <row r="25" spans="1:41" x14ac:dyDescent="0.2">
      <c r="A25">
        <v>40.86</v>
      </c>
      <c r="B25">
        <v>1.0872612351102799E-3</v>
      </c>
      <c r="C25">
        <v>9.8999999999999991E-2</v>
      </c>
      <c r="D25">
        <v>0.45</v>
      </c>
      <c r="E25">
        <v>7.7610567222417506E-2</v>
      </c>
      <c r="F25">
        <v>-519.85708168476197</v>
      </c>
      <c r="G25">
        <v>0</v>
      </c>
      <c r="H25">
        <v>0</v>
      </c>
      <c r="I25">
        <v>-2156.8652194254501</v>
      </c>
      <c r="J25">
        <v>-156.375112619015</v>
      </c>
      <c r="K25">
        <v>7.7610567222417506E-2</v>
      </c>
      <c r="L25">
        <v>-11.780824249264301</v>
      </c>
      <c r="M25">
        <v>0</v>
      </c>
      <c r="N25">
        <v>0</v>
      </c>
      <c r="O25">
        <v>-589.32047476474099</v>
      </c>
      <c r="P25">
        <v>-156.375112619015</v>
      </c>
      <c r="X25">
        <v>0.55000000000000004</v>
      </c>
      <c r="Z25">
        <v>0</v>
      </c>
      <c r="AC25">
        <v>0.5</v>
      </c>
      <c r="AD25">
        <v>-748.855273072503</v>
      </c>
      <c r="AE25">
        <v>-552.66794072168</v>
      </c>
      <c r="AH25">
        <v>0.5</v>
      </c>
      <c r="AI25">
        <v>-734.59092615421696</v>
      </c>
      <c r="AJ25">
        <v>-543.17743267921696</v>
      </c>
      <c r="AM25">
        <v>0.5</v>
      </c>
      <c r="AN25">
        <v>-721.68114965225902</v>
      </c>
      <c r="AO25">
        <v>-534.58030622499803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62A3-8858-49BE-8A67-B7DD6B944827}">
  <dimension ref="A1:R24"/>
  <sheetViews>
    <sheetView workbookViewId="0">
      <selection activeCell="A11" sqref="A11:XFD11"/>
    </sheetView>
  </sheetViews>
  <sheetFormatPr defaultRowHeight="14.25" x14ac:dyDescent="0.2"/>
  <sheetData>
    <row r="1" spans="1:18" x14ac:dyDescent="0.2">
      <c r="A1">
        <v>0</v>
      </c>
      <c r="B1">
        <v>4.0976999666509899</v>
      </c>
      <c r="C1">
        <v>0.57299999999999995</v>
      </c>
      <c r="D1">
        <v>1.8179999999999998</v>
      </c>
      <c r="E1">
        <v>2.1244941399128602E-2</v>
      </c>
      <c r="F1">
        <v>1.1354185765720001E-2</v>
      </c>
      <c r="G1">
        <v>9.7917934908583696E-3</v>
      </c>
      <c r="H1">
        <v>0.46089999999999998</v>
      </c>
      <c r="I1">
        <f>A1/633.3</f>
        <v>0</v>
      </c>
      <c r="J1">
        <v>31.112508206014599</v>
      </c>
      <c r="K1">
        <v>37.764881053696101</v>
      </c>
      <c r="L1">
        <f>A1/633.3</f>
        <v>0</v>
      </c>
      <c r="M1">
        <f>A1/623.61</f>
        <v>0</v>
      </c>
      <c r="N1">
        <v>1.5151515151515152E-2</v>
      </c>
      <c r="O1">
        <v>29.741294899999996</v>
      </c>
      <c r="P1">
        <v>0.45760000000000001</v>
      </c>
      <c r="Q1">
        <v>2.1244941399128602E-2</v>
      </c>
      <c r="R1">
        <v>2.1244941399128602E-2</v>
      </c>
    </row>
    <row r="2" spans="1:18" x14ac:dyDescent="0.2">
      <c r="A2">
        <v>13.21</v>
      </c>
      <c r="B2">
        <v>3.9740678970605501</v>
      </c>
      <c r="C2">
        <v>0.57299999999999995</v>
      </c>
      <c r="D2">
        <v>1.788</v>
      </c>
      <c r="E2">
        <v>2.1001981471645E-2</v>
      </c>
      <c r="F2">
        <v>1.1217074739776499E-2</v>
      </c>
      <c r="G2">
        <v>9.6861138547226795E-3</v>
      </c>
      <c r="H2">
        <v>0.4612</v>
      </c>
      <c r="I2">
        <f t="shared" ref="I2:I24" si="0">A2/633.3</f>
        <v>2.0858992578556768E-2</v>
      </c>
      <c r="J2">
        <v>31.196320133039599</v>
      </c>
      <c r="K2">
        <v>37.777860892563098</v>
      </c>
      <c r="L2">
        <f t="shared" ref="L2:L24" si="1">A2/633.3</f>
        <v>2.0858992578556768E-2</v>
      </c>
      <c r="M2">
        <f t="shared" ref="M2:M23" si="2">A2/623.61</f>
        <v>2.1183111239396417E-2</v>
      </c>
      <c r="N2">
        <v>0.13636363636363635</v>
      </c>
      <c r="O2">
        <v>30.083587499999997</v>
      </c>
      <c r="P2">
        <v>0.45789999999999997</v>
      </c>
      <c r="Q2">
        <v>2.1001981471645E-2</v>
      </c>
      <c r="R2">
        <v>2.1001981471645E-2</v>
      </c>
    </row>
    <row r="3" spans="1:18" x14ac:dyDescent="0.2">
      <c r="A3">
        <v>33.470000000000006</v>
      </c>
      <c r="B3">
        <v>3.7812127937020699</v>
      </c>
      <c r="C3">
        <v>0.57299999999999995</v>
      </c>
      <c r="D3">
        <v>1.7519999999999998</v>
      </c>
      <c r="E3">
        <v>2.06255333672044E-2</v>
      </c>
      <c r="F3">
        <v>1.1054314777695501E-2</v>
      </c>
      <c r="G3">
        <v>9.4733074755569795E-3</v>
      </c>
      <c r="H3">
        <v>0.45929999999999999</v>
      </c>
      <c r="I3">
        <f t="shared" si="0"/>
        <v>5.2850150007895162E-2</v>
      </c>
      <c r="J3">
        <v>31.303401096601601</v>
      </c>
      <c r="K3">
        <v>37.7985503514711</v>
      </c>
      <c r="L3">
        <f t="shared" si="1"/>
        <v>5.2850150007895162E-2</v>
      </c>
      <c r="M3">
        <f t="shared" si="2"/>
        <v>5.3671365116018034E-2</v>
      </c>
      <c r="N3">
        <v>0.30303030303030304</v>
      </c>
      <c r="O3">
        <v>30.705118799999997</v>
      </c>
      <c r="P3">
        <v>0.45610000000000001</v>
      </c>
      <c r="Q3">
        <v>2.06255333672044E-2</v>
      </c>
      <c r="R3">
        <v>2.06255333672044E-2</v>
      </c>
    </row>
    <row r="4" spans="1:18" x14ac:dyDescent="0.2">
      <c r="A4">
        <v>53.730000000000004</v>
      </c>
      <c r="B4">
        <v>3.5994175918823301</v>
      </c>
      <c r="C4">
        <v>0.57299999999999995</v>
      </c>
      <c r="D4">
        <v>1.722</v>
      </c>
      <c r="E4">
        <v>2.0246060364659601E-2</v>
      </c>
      <c r="F4">
        <v>1.0919544530361E-2</v>
      </c>
      <c r="G4">
        <v>9.2281543142118498E-3</v>
      </c>
      <c r="H4">
        <v>0.45579999999999998</v>
      </c>
      <c r="I4">
        <f t="shared" si="0"/>
        <v>8.4841307437233546E-2</v>
      </c>
      <c r="J4">
        <v>31.396840283173699</v>
      </c>
      <c r="K4">
        <v>37.819766855912498</v>
      </c>
      <c r="L4">
        <f t="shared" si="1"/>
        <v>8.4841307437233546E-2</v>
      </c>
      <c r="M4">
        <f t="shared" si="2"/>
        <v>8.6159618992639631E-2</v>
      </c>
      <c r="N4">
        <v>0.48484848484848486</v>
      </c>
      <c r="O4">
        <v>31.191534599999997</v>
      </c>
      <c r="P4">
        <v>0.4526</v>
      </c>
      <c r="Q4">
        <v>2.0246060364659601E-2</v>
      </c>
      <c r="R4">
        <v>2.0246060364659601E-2</v>
      </c>
    </row>
    <row r="5" spans="1:18" x14ac:dyDescent="0.2">
      <c r="A5">
        <v>73.100000000000009</v>
      </c>
      <c r="B5">
        <v>3.4212565467451599</v>
      </c>
      <c r="C5">
        <v>0.56999999999999995</v>
      </c>
      <c r="D5">
        <v>1.6920000000000002</v>
      </c>
      <c r="E5">
        <v>1.9881784007673198E-2</v>
      </c>
      <c r="F5">
        <v>1.0764759509578E-2</v>
      </c>
      <c r="G5">
        <v>9.0183772258805601E-3</v>
      </c>
      <c r="H5">
        <v>0.4536</v>
      </c>
      <c r="I5">
        <f t="shared" si="0"/>
        <v>0.11542712774356548</v>
      </c>
      <c r="J5">
        <v>31.457986076136301</v>
      </c>
      <c r="K5">
        <v>37.827724626644802</v>
      </c>
      <c r="L5">
        <f t="shared" si="1"/>
        <v>0.11542712774356548</v>
      </c>
      <c r="M5">
        <f t="shared" si="2"/>
        <v>0.11722069883420728</v>
      </c>
      <c r="N5">
        <v>0.65151515151515149</v>
      </c>
      <c r="O5">
        <v>32.002372899999997</v>
      </c>
      <c r="P5">
        <v>0.45040000000000002</v>
      </c>
      <c r="Q5">
        <v>1.9881784007673198E-2</v>
      </c>
      <c r="R5">
        <v>1.9881784007673198E-2</v>
      </c>
    </row>
    <row r="6" spans="1:18" x14ac:dyDescent="0.2">
      <c r="A6">
        <v>93.36</v>
      </c>
      <c r="B6">
        <v>3.2469415461486602</v>
      </c>
      <c r="C6">
        <v>0.56999999999999995</v>
      </c>
      <c r="D6">
        <v>1.65</v>
      </c>
      <c r="E6">
        <v>1.9500283549648299E-2</v>
      </c>
      <c r="F6">
        <v>1.0570874763957201E-2</v>
      </c>
      <c r="G6">
        <v>8.8297283912807494E-3</v>
      </c>
      <c r="H6">
        <v>0.45279999999999998</v>
      </c>
      <c r="I6">
        <f t="shared" si="0"/>
        <v>0.14741828517290384</v>
      </c>
      <c r="J6">
        <v>31.587256400329998</v>
      </c>
      <c r="K6">
        <v>37.848606563704102</v>
      </c>
      <c r="L6">
        <f t="shared" si="1"/>
        <v>0.14741828517290384</v>
      </c>
      <c r="M6">
        <f t="shared" si="2"/>
        <v>0.14970895271082887</v>
      </c>
      <c r="N6">
        <v>0.81818181818181823</v>
      </c>
      <c r="O6">
        <v>32.7410043</v>
      </c>
      <c r="P6">
        <v>0.44979999999999998</v>
      </c>
      <c r="Q6">
        <v>1.9500283549648299E-2</v>
      </c>
      <c r="R6">
        <v>1.9500283549648299E-2</v>
      </c>
    </row>
    <row r="7" spans="1:18" x14ac:dyDescent="0.2">
      <c r="A7">
        <v>126.83</v>
      </c>
      <c r="B7">
        <v>2.9499219306617199</v>
      </c>
      <c r="C7">
        <v>0.56999999999999995</v>
      </c>
      <c r="D7">
        <v>1.5899999999999999</v>
      </c>
      <c r="E7">
        <v>1.8870671482282501E-2</v>
      </c>
      <c r="F7">
        <v>1.02945867575868E-2</v>
      </c>
      <c r="G7">
        <v>8.4767056298413E-3</v>
      </c>
      <c r="H7">
        <v>0.44919999999999999</v>
      </c>
      <c r="I7">
        <f t="shared" si="0"/>
        <v>0.20026843518079901</v>
      </c>
      <c r="J7">
        <v>31.783687849283002</v>
      </c>
      <c r="K7">
        <v>37.883565297621303</v>
      </c>
      <c r="L7">
        <f t="shared" si="1"/>
        <v>0.20026843518079901</v>
      </c>
      <c r="M7">
        <f t="shared" si="2"/>
        <v>0.2033803178268469</v>
      </c>
      <c r="N7">
        <v>1</v>
      </c>
      <c r="O7">
        <v>33.011235300000003</v>
      </c>
      <c r="P7">
        <v>0.44619999999999999</v>
      </c>
      <c r="Q7">
        <v>1.8870671482282501E-2</v>
      </c>
      <c r="R7">
        <v>1.8870671482282501E-2</v>
      </c>
    </row>
    <row r="8" spans="1:18" x14ac:dyDescent="0.2">
      <c r="A8">
        <v>160.29999999999998</v>
      </c>
      <c r="B8">
        <v>2.66784202080885</v>
      </c>
      <c r="C8">
        <v>0.56999999999999995</v>
      </c>
      <c r="D8">
        <v>1.524</v>
      </c>
      <c r="E8">
        <v>1.8242453492385999E-2</v>
      </c>
      <c r="F8">
        <v>9.9866281654262708E-3</v>
      </c>
      <c r="G8">
        <v>8.1580252017950192E-3</v>
      </c>
      <c r="H8">
        <v>0.44719999999999999</v>
      </c>
      <c r="I8">
        <f t="shared" si="0"/>
        <v>0.25311858518869412</v>
      </c>
      <c r="J8">
        <v>32.007223006110301</v>
      </c>
      <c r="K8">
        <v>37.918045164895197</v>
      </c>
      <c r="L8">
        <f t="shared" si="1"/>
        <v>0.25311858518869412</v>
      </c>
      <c r="M8">
        <f t="shared" si="2"/>
        <v>0.2570516829428649</v>
      </c>
      <c r="P8">
        <v>0.44429999999999997</v>
      </c>
      <c r="Q8">
        <v>1.8242453492385999E-2</v>
      </c>
      <c r="R8">
        <v>1.8242453492385999E-2</v>
      </c>
    </row>
    <row r="9" spans="1:18" x14ac:dyDescent="0.2">
      <c r="A9">
        <v>193.78</v>
      </c>
      <c r="B9">
        <v>2.39875105719819</v>
      </c>
      <c r="C9">
        <v>0.56999999999999995</v>
      </c>
      <c r="D9">
        <v>1.4580000000000002</v>
      </c>
      <c r="E9">
        <v>1.76135758640753E-2</v>
      </c>
      <c r="F9">
        <v>9.6750153374409297E-3</v>
      </c>
      <c r="G9">
        <v>7.8398026170999197E-3</v>
      </c>
      <c r="H9">
        <v>0.4451</v>
      </c>
      <c r="I9">
        <f t="shared" si="0"/>
        <v>0.3059845255013422</v>
      </c>
      <c r="J9">
        <v>32.240126784329902</v>
      </c>
      <c r="K9">
        <v>37.952550535939501</v>
      </c>
      <c r="L9">
        <f t="shared" si="1"/>
        <v>0.3059845255013422</v>
      </c>
      <c r="M9">
        <f t="shared" si="2"/>
        <v>0.31073908372219816</v>
      </c>
      <c r="P9">
        <v>0.44230000000000003</v>
      </c>
      <c r="Q9">
        <v>1.76135758640753E-2</v>
      </c>
      <c r="R9">
        <v>1.76135758640753E-2</v>
      </c>
    </row>
    <row r="10" spans="1:18" x14ac:dyDescent="0.2">
      <c r="A10">
        <v>226.36999999999998</v>
      </c>
      <c r="B10">
        <v>2.1473926813738</v>
      </c>
      <c r="C10">
        <v>0.56699999999999995</v>
      </c>
      <c r="D10">
        <v>1.3920000000000001</v>
      </c>
      <c r="E10">
        <v>1.6996497933249699E-2</v>
      </c>
      <c r="F10">
        <v>9.3431096679273597E-3</v>
      </c>
      <c r="G10">
        <v>7.5549433313294896E-3</v>
      </c>
      <c r="H10">
        <v>0.44450000000000001</v>
      </c>
      <c r="I10">
        <f t="shared" si="0"/>
        <v>0.35744512869098372</v>
      </c>
      <c r="J10">
        <v>32.4513914500818</v>
      </c>
      <c r="K10">
        <v>37.975575811362901</v>
      </c>
      <c r="L10">
        <f t="shared" si="1"/>
        <v>0.35744512869098372</v>
      </c>
      <c r="M10">
        <f t="shared" si="2"/>
        <v>0.36299931046647738</v>
      </c>
      <c r="P10">
        <v>0.44180000000000003</v>
      </c>
      <c r="Q10">
        <v>1.6996497933249699E-2</v>
      </c>
      <c r="R10">
        <v>1.6996497933249699E-2</v>
      </c>
    </row>
    <row r="11" spans="1:18" x14ac:dyDescent="0.2">
      <c r="A11">
        <v>260.71999999999997</v>
      </c>
      <c r="B11">
        <v>1.8923183794932801</v>
      </c>
      <c r="C11">
        <v>0.56699999999999995</v>
      </c>
      <c r="D11">
        <v>1.3260000000000001</v>
      </c>
      <c r="E11">
        <v>1.6333119989271401E-2</v>
      </c>
      <c r="F11">
        <v>9.0253258950115708E-3</v>
      </c>
      <c r="G11">
        <v>7.2078058512654699E-3</v>
      </c>
      <c r="H11">
        <v>0.44130000000000003</v>
      </c>
      <c r="I11">
        <f t="shared" si="0"/>
        <v>0.41168482551713248</v>
      </c>
      <c r="J11">
        <v>32.710410048467601</v>
      </c>
      <c r="K11">
        <v>38.012525635055503</v>
      </c>
      <c r="L11">
        <f t="shared" si="1"/>
        <v>0.41168482551713248</v>
      </c>
      <c r="M11">
        <f t="shared" si="2"/>
        <v>0.41808181395423416</v>
      </c>
      <c r="P11">
        <v>0.43880000000000002</v>
      </c>
      <c r="Q11">
        <v>1.6333119989271401E-2</v>
      </c>
      <c r="R11">
        <v>1.6333119989271401E-2</v>
      </c>
    </row>
    <row r="12" spans="1:18" x14ac:dyDescent="0.2">
      <c r="A12">
        <v>293.31</v>
      </c>
      <c r="B12">
        <v>1.6577581812690501</v>
      </c>
      <c r="C12">
        <v>0.56699999999999995</v>
      </c>
      <c r="D12">
        <v>1.248</v>
      </c>
      <c r="E12">
        <v>1.5681436408715499E-2</v>
      </c>
      <c r="F12">
        <v>8.6413447166650195E-3</v>
      </c>
      <c r="G12">
        <v>6.9406037544974802E-3</v>
      </c>
      <c r="H12">
        <v>0.44259999999999999</v>
      </c>
      <c r="I12">
        <f t="shared" si="0"/>
        <v>0.46314542870677405</v>
      </c>
      <c r="J12">
        <v>33.029688653789698</v>
      </c>
      <c r="K12">
        <v>38.047932486543701</v>
      </c>
      <c r="L12">
        <f t="shared" si="1"/>
        <v>0.46314542870677405</v>
      </c>
      <c r="M12">
        <f t="shared" si="2"/>
        <v>0.47034204069851349</v>
      </c>
      <c r="P12">
        <v>0.44030000000000002</v>
      </c>
      <c r="Q12">
        <v>1.5681436408715499E-2</v>
      </c>
      <c r="R12">
        <v>1.5681436408715499E-2</v>
      </c>
    </row>
    <row r="13" spans="1:18" x14ac:dyDescent="0.2">
      <c r="A13">
        <v>326.77999999999997</v>
      </c>
      <c r="B13">
        <v>1.4268511400797601</v>
      </c>
      <c r="C13">
        <v>0.54300000000000004</v>
      </c>
      <c r="D13">
        <v>1.1819999999999999</v>
      </c>
      <c r="E13">
        <v>1.4976567371497799E-2</v>
      </c>
      <c r="F13">
        <v>8.1928000167921199E-3</v>
      </c>
      <c r="G13">
        <v>6.6840420178994704E-3</v>
      </c>
      <c r="H13">
        <v>0.44629999999999997</v>
      </c>
      <c r="I13">
        <f t="shared" si="0"/>
        <v>0.51599557871466917</v>
      </c>
      <c r="J13">
        <v>33.045867516327199</v>
      </c>
      <c r="K13">
        <v>38.005695754298898</v>
      </c>
      <c r="L13">
        <f t="shared" si="1"/>
        <v>0.51599557871466917</v>
      </c>
      <c r="M13">
        <f t="shared" si="2"/>
        <v>0.52401340581453149</v>
      </c>
      <c r="P13">
        <v>0.44400000000000001</v>
      </c>
      <c r="Q13">
        <v>1.4976567371497799E-2</v>
      </c>
      <c r="R13">
        <v>1.4976567371497799E-2</v>
      </c>
    </row>
    <row r="14" spans="1:18" x14ac:dyDescent="0.2">
      <c r="A14">
        <v>360.25</v>
      </c>
      <c r="B14">
        <v>1.2038728441464099</v>
      </c>
      <c r="C14">
        <v>0.52500000000000002</v>
      </c>
      <c r="D14">
        <v>1.1039999999999999</v>
      </c>
      <c r="E14">
        <v>1.4219771787224901E-2</v>
      </c>
      <c r="F14">
        <v>7.7140275799220297E-3</v>
      </c>
      <c r="G14">
        <v>6.4074291673235396E-3</v>
      </c>
      <c r="H14">
        <v>0.4506</v>
      </c>
      <c r="I14">
        <f t="shared" si="0"/>
        <v>0.56884572872256434</v>
      </c>
      <c r="J14">
        <v>33.194835047159202</v>
      </c>
      <c r="K14">
        <v>37.985689441408503</v>
      </c>
      <c r="L14">
        <f t="shared" si="1"/>
        <v>0.56884572872256434</v>
      </c>
      <c r="M14">
        <f t="shared" si="2"/>
        <v>0.57768477093054948</v>
      </c>
      <c r="P14">
        <v>0.44840000000000002</v>
      </c>
      <c r="Q14">
        <v>1.4219771787224901E-2</v>
      </c>
      <c r="R14">
        <v>1.4219771787224901E-2</v>
      </c>
    </row>
    <row r="15" spans="1:18" x14ac:dyDescent="0.2">
      <c r="A15">
        <v>393.71999999999997</v>
      </c>
      <c r="B15">
        <v>0.99176444622811</v>
      </c>
      <c r="C15">
        <v>0.50700000000000001</v>
      </c>
      <c r="D15">
        <v>1.026</v>
      </c>
      <c r="E15">
        <v>1.3392225422121099E-2</v>
      </c>
      <c r="F15">
        <v>7.2348528375474203E-3</v>
      </c>
      <c r="G15">
        <v>6.0586427809675896E-3</v>
      </c>
      <c r="H15">
        <v>0.45240000000000002</v>
      </c>
      <c r="I15">
        <f t="shared" si="0"/>
        <v>0.62169587873045951</v>
      </c>
      <c r="J15">
        <v>33.3653094222216</v>
      </c>
      <c r="K15">
        <v>37.970772624734799</v>
      </c>
      <c r="L15">
        <f t="shared" si="1"/>
        <v>0.62169587873045951</v>
      </c>
      <c r="M15">
        <f t="shared" si="2"/>
        <v>0.63135613604656748</v>
      </c>
      <c r="P15">
        <v>0.45029999999999998</v>
      </c>
      <c r="Q15">
        <v>1.3392225422121099E-2</v>
      </c>
      <c r="R15">
        <v>1.3392225422121099E-2</v>
      </c>
    </row>
    <row r="16" spans="1:18" x14ac:dyDescent="0.2">
      <c r="A16">
        <v>426.31</v>
      </c>
      <c r="B16">
        <v>0.80092711243281001</v>
      </c>
      <c r="C16">
        <v>0.48599999999999999</v>
      </c>
      <c r="D16">
        <v>0.94799999999999995</v>
      </c>
      <c r="E16">
        <v>1.2497836197635399E-2</v>
      </c>
      <c r="F16">
        <v>6.7406598617889201E-3</v>
      </c>
      <c r="G16">
        <v>5.6577704466695498E-3</v>
      </c>
      <c r="H16">
        <v>0.45269999999999999</v>
      </c>
      <c r="I16">
        <f t="shared" si="0"/>
        <v>0.67315648192010114</v>
      </c>
      <c r="J16">
        <v>33.5216830512177</v>
      </c>
      <c r="K16">
        <v>37.949040369802503</v>
      </c>
      <c r="L16">
        <f t="shared" si="1"/>
        <v>0.67315648192010114</v>
      </c>
      <c r="M16">
        <f t="shared" si="2"/>
        <v>0.68361636279084681</v>
      </c>
      <c r="P16">
        <v>0.45079999999999998</v>
      </c>
      <c r="Q16">
        <v>1.2497836197635399E-2</v>
      </c>
      <c r="R16">
        <v>1.2497836197635399E-2</v>
      </c>
    </row>
    <row r="17" spans="1:18" x14ac:dyDescent="0.2">
      <c r="A17">
        <v>460.65999999999997</v>
      </c>
      <c r="B17">
        <v>0.61752010393577705</v>
      </c>
      <c r="C17">
        <v>0.45</v>
      </c>
      <c r="D17">
        <v>0.86399999999999999</v>
      </c>
      <c r="E17">
        <v>1.1435389570914599E-2</v>
      </c>
      <c r="F17">
        <v>6.1462320033210801E-3</v>
      </c>
      <c r="G17">
        <v>5.1905233262381396E-3</v>
      </c>
      <c r="H17">
        <v>0.45390000000000003</v>
      </c>
      <c r="I17">
        <f t="shared" si="0"/>
        <v>0.72739617874624984</v>
      </c>
      <c r="J17">
        <v>33.527011515137801</v>
      </c>
      <c r="K17">
        <v>37.869585410983703</v>
      </c>
      <c r="L17">
        <f t="shared" si="1"/>
        <v>0.72739617874624984</v>
      </c>
      <c r="M17">
        <f t="shared" si="2"/>
        <v>0.73869886627860359</v>
      </c>
      <c r="P17">
        <v>0.45200000000000001</v>
      </c>
      <c r="Q17">
        <v>1.1435389570914599E-2</v>
      </c>
      <c r="R17">
        <v>1.1435389570914599E-2</v>
      </c>
    </row>
    <row r="18" spans="1:18" x14ac:dyDescent="0.2">
      <c r="A18">
        <v>493.25</v>
      </c>
      <c r="B18">
        <v>0.45777175741210202</v>
      </c>
      <c r="C18">
        <v>0.39800000000000002</v>
      </c>
      <c r="D18">
        <v>0.79400000000000004</v>
      </c>
      <c r="E18">
        <v>1.0487406893960299E-2</v>
      </c>
      <c r="F18">
        <v>5.5968354126751697E-3</v>
      </c>
      <c r="G18">
        <v>4.7906474691610697E-3</v>
      </c>
      <c r="H18">
        <v>0.45679999999999998</v>
      </c>
      <c r="I18">
        <f t="shared" si="0"/>
        <v>0.77885678193589147</v>
      </c>
      <c r="J18">
        <v>33.3435032212479</v>
      </c>
      <c r="K18">
        <v>37.658458348674301</v>
      </c>
      <c r="L18">
        <f t="shared" si="1"/>
        <v>0.77885678193589147</v>
      </c>
      <c r="M18">
        <f t="shared" si="2"/>
        <v>0.79095909302288292</v>
      </c>
      <c r="P18">
        <v>0.45500000000000002</v>
      </c>
      <c r="Q18">
        <v>1.0287406893960301E-2</v>
      </c>
      <c r="R18">
        <v>1.0487406893960299E-2</v>
      </c>
    </row>
    <row r="19" spans="1:18" x14ac:dyDescent="0.2">
      <c r="A19">
        <v>526.72</v>
      </c>
      <c r="B19">
        <v>0.31703682599959099</v>
      </c>
      <c r="C19">
        <v>0.36699999999999999</v>
      </c>
      <c r="D19">
        <v>0.66600000000000004</v>
      </c>
      <c r="E19">
        <v>8.9368362002280599E-3</v>
      </c>
      <c r="F19">
        <v>4.7527407567322802E-3</v>
      </c>
      <c r="G19">
        <v>4.0841341435042203E-3</v>
      </c>
      <c r="H19">
        <v>0.45700000000000002</v>
      </c>
      <c r="I19">
        <f t="shared" si="0"/>
        <v>0.83170693194378664</v>
      </c>
      <c r="J19">
        <v>33.580457620675801</v>
      </c>
      <c r="K19">
        <v>37.631721996532498</v>
      </c>
      <c r="L19">
        <f t="shared" si="1"/>
        <v>0.83170693194378664</v>
      </c>
      <c r="M19">
        <f t="shared" si="2"/>
        <v>0.84463045813890092</v>
      </c>
      <c r="P19">
        <v>0.45540000000000003</v>
      </c>
      <c r="Q19">
        <v>8.9368362002280599E-3</v>
      </c>
      <c r="R19">
        <v>8.9368362002280599E-3</v>
      </c>
    </row>
    <row r="20" spans="1:18" x14ac:dyDescent="0.2">
      <c r="A20">
        <v>560.20000000000005</v>
      </c>
      <c r="B20">
        <v>0.19349874029497399</v>
      </c>
      <c r="C20">
        <v>0.314</v>
      </c>
      <c r="D20">
        <v>0.54600000000000004</v>
      </c>
      <c r="E20">
        <v>7.37921689359744E-3</v>
      </c>
      <c r="F20">
        <v>3.8961602050284301E-3</v>
      </c>
      <c r="G20">
        <v>3.3833709457144301E-3</v>
      </c>
      <c r="H20">
        <v>0.45850000000000002</v>
      </c>
      <c r="I20">
        <f t="shared" si="0"/>
        <v>0.88457287225643466</v>
      </c>
      <c r="J20">
        <v>33.5781094299439</v>
      </c>
      <c r="K20">
        <v>37.406786118517601</v>
      </c>
      <c r="L20">
        <f t="shared" si="1"/>
        <v>0.88457287225643466</v>
      </c>
      <c r="M20">
        <f t="shared" si="2"/>
        <v>0.89831785891823424</v>
      </c>
      <c r="P20">
        <v>0.45700000000000002</v>
      </c>
      <c r="Q20">
        <v>7.37921689359744E-3</v>
      </c>
      <c r="R20">
        <v>7.37921689359744E-3</v>
      </c>
    </row>
    <row r="21" spans="1:18" x14ac:dyDescent="0.2">
      <c r="A21">
        <v>593.67000000000007</v>
      </c>
      <c r="B21">
        <v>9.7326760319697503E-2</v>
      </c>
      <c r="C21">
        <v>0.25700000000000001</v>
      </c>
      <c r="D21">
        <v>0.42000000000000004</v>
      </c>
      <c r="E21">
        <v>5.5796879092138204E-3</v>
      </c>
      <c r="F21">
        <v>2.9965974496714101E-3</v>
      </c>
      <c r="G21">
        <v>2.4835190883910701E-3</v>
      </c>
      <c r="H21">
        <v>0.4451</v>
      </c>
      <c r="I21">
        <f t="shared" si="0"/>
        <v>0.93742302226432983</v>
      </c>
      <c r="J21">
        <v>33.587118640913701</v>
      </c>
      <c r="K21">
        <v>37.103729584833303</v>
      </c>
      <c r="L21">
        <f t="shared" si="1"/>
        <v>0.93742302226432983</v>
      </c>
      <c r="M21">
        <f t="shared" si="2"/>
        <v>0.95198922403425223</v>
      </c>
      <c r="P21">
        <v>0.44369999999999998</v>
      </c>
      <c r="Q21">
        <v>5.5796879092138204E-3</v>
      </c>
      <c r="R21">
        <v>5.5796879092138204E-3</v>
      </c>
    </row>
    <row r="22" spans="1:18" x14ac:dyDescent="0.2">
      <c r="A22">
        <v>613.92000000000007</v>
      </c>
      <c r="B22">
        <v>3.8419391073951398E-2</v>
      </c>
      <c r="C22">
        <v>0.217</v>
      </c>
      <c r="D22">
        <v>0.33800000000000002</v>
      </c>
      <c r="E22">
        <v>4.55710738054206E-3</v>
      </c>
      <c r="F22">
        <v>2.3893783226735799E-3</v>
      </c>
      <c r="G22">
        <v>2.0680153292899901E-3</v>
      </c>
      <c r="H22">
        <v>0.45379999999999998</v>
      </c>
      <c r="I22">
        <f t="shared" si="0"/>
        <v>0.96939838938891543</v>
      </c>
      <c r="J22">
        <v>33.425834706455298</v>
      </c>
      <c r="K22">
        <v>36.688902786125702</v>
      </c>
      <c r="L22">
        <f t="shared" si="1"/>
        <v>0.96939838938891543</v>
      </c>
      <c r="M22">
        <f t="shared" si="2"/>
        <v>0.98446144224755872</v>
      </c>
      <c r="P22">
        <v>0.4526</v>
      </c>
      <c r="Q22">
        <v>4.3571073805420604E-3</v>
      </c>
      <c r="R22">
        <v>4.55710738054206E-3</v>
      </c>
    </row>
    <row r="23" spans="1:18" x14ac:dyDescent="0.2">
      <c r="A23">
        <v>623.61</v>
      </c>
      <c r="B23">
        <v>2.67081251488855E-2</v>
      </c>
      <c r="C23">
        <v>0.20100000000000001</v>
      </c>
      <c r="D23">
        <v>0.28799999999999998</v>
      </c>
      <c r="E23">
        <v>3.8330847283610898E-3</v>
      </c>
      <c r="F23">
        <v>2.0606321338541198E-3</v>
      </c>
      <c r="G23">
        <v>1.6727581754567801E-3</v>
      </c>
      <c r="H23">
        <v>0.43640000000000001</v>
      </c>
      <c r="I23">
        <f t="shared" si="0"/>
        <v>0.98469919469445766</v>
      </c>
      <c r="J23">
        <v>33.768780240825599</v>
      </c>
      <c r="K23">
        <v>36.660664594958497</v>
      </c>
      <c r="L23">
        <f t="shared" si="1"/>
        <v>0.98469919469445766</v>
      </c>
      <c r="M23">
        <f t="shared" si="2"/>
        <v>1</v>
      </c>
      <c r="P23">
        <v>0.4355</v>
      </c>
      <c r="Q23">
        <v>3.73308472836109E-3</v>
      </c>
      <c r="R23">
        <v>3.8330847283610898E-3</v>
      </c>
    </row>
    <row r="24" spans="1:18" x14ac:dyDescent="0.2">
      <c r="A24">
        <v>633.30000000000007</v>
      </c>
      <c r="B24">
        <v>1.9876404329920501E-2</v>
      </c>
      <c r="C24">
        <v>0.182</v>
      </c>
      <c r="D24">
        <v>0.21</v>
      </c>
      <c r="E24">
        <v>2.9824330539017698E-3</v>
      </c>
      <c r="F24">
        <v>1.50254014996782E-3</v>
      </c>
      <c r="G24">
        <v>1.3799717740403501E-3</v>
      </c>
      <c r="H24">
        <v>0.4627</v>
      </c>
      <c r="I24">
        <f t="shared" si="0"/>
        <v>1.0000000000000002</v>
      </c>
      <c r="J24">
        <v>34.6713202719272</v>
      </c>
      <c r="K24">
        <v>36.647121958245101</v>
      </c>
      <c r="L24">
        <f t="shared" si="1"/>
        <v>1.0000000000000002</v>
      </c>
      <c r="P24">
        <v>0.46260000000000001</v>
      </c>
      <c r="Q24">
        <v>3.0824330539017701E-3</v>
      </c>
      <c r="R24">
        <v>2.9824330539017698E-3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A737-BECE-419B-940E-13A5E3D41A30}">
  <dimension ref="A1:AH20"/>
  <sheetViews>
    <sheetView workbookViewId="0">
      <selection activeCell="Y9" sqref="A9:XFD9"/>
    </sheetView>
  </sheetViews>
  <sheetFormatPr defaultRowHeight="14.25" x14ac:dyDescent="0.2"/>
  <sheetData>
    <row r="1" spans="1:34" x14ac:dyDescent="0.2">
      <c r="A1">
        <v>0</v>
      </c>
      <c r="B1">
        <v>3.9797646098511601</v>
      </c>
      <c r="C1">
        <v>0.57299999999999995</v>
      </c>
      <c r="D1">
        <v>1.806</v>
      </c>
      <c r="E1">
        <v>4.6582598325481901E-2</v>
      </c>
      <c r="F1">
        <v>2.13225184415201E-2</v>
      </c>
      <c r="G1">
        <v>2.3854045209530599E-2</v>
      </c>
      <c r="H1">
        <v>0.51900000000000002</v>
      </c>
      <c r="I1">
        <v>43.194529725423799</v>
      </c>
      <c r="J1">
        <v>55.397589329503703</v>
      </c>
      <c r="K1">
        <v>4.60644615366105E-2</v>
      </c>
      <c r="L1">
        <v>0.5282</v>
      </c>
      <c r="M1">
        <v>0.54269999999999996</v>
      </c>
      <c r="N1">
        <v>0.52939999999999998</v>
      </c>
      <c r="O1">
        <v>0.54220000000000002</v>
      </c>
      <c r="P1">
        <f>A1/322.38</f>
        <v>0</v>
      </c>
      <c r="Q1">
        <v>0.57299999999999995</v>
      </c>
      <c r="R1">
        <f>A1/312.69</f>
        <v>0</v>
      </c>
      <c r="S1">
        <v>0</v>
      </c>
      <c r="T1">
        <v>42.397113400000002</v>
      </c>
      <c r="U1">
        <v>3.9797646098511601</v>
      </c>
      <c r="V1">
        <v>4.72903497159151E-2</v>
      </c>
      <c r="W1">
        <v>4.6582598325481901E-2</v>
      </c>
      <c r="X1">
        <v>2.2160151904831799E-2</v>
      </c>
      <c r="Y1">
        <v>2.4325432845566701E-2</v>
      </c>
      <c r="Z1">
        <v>0.5222</v>
      </c>
      <c r="AA1">
        <v>4.2909650395885603E-2</v>
      </c>
      <c r="AB1">
        <v>4.6349264835911799E-2</v>
      </c>
      <c r="AC1">
        <v>4.48221838148955E-2</v>
      </c>
      <c r="AE1">
        <v>4.6582598325481901E-2</v>
      </c>
      <c r="AF1">
        <v>2.2160151904831799E-2</v>
      </c>
      <c r="AG1">
        <f>AE1-AF1</f>
        <v>2.4422446420650102E-2</v>
      </c>
      <c r="AH1">
        <f>AG1/AE1</f>
        <v>0.52428261407845045</v>
      </c>
    </row>
    <row r="2" spans="1:34" x14ac:dyDescent="0.2">
      <c r="A2">
        <v>2.6400000000000006</v>
      </c>
      <c r="B2">
        <v>3.9265585338381102</v>
      </c>
      <c r="C2">
        <v>0.57299999999999995</v>
      </c>
      <c r="D2">
        <v>1.782</v>
      </c>
      <c r="E2">
        <v>4.6638499874237703E-2</v>
      </c>
      <c r="F2">
        <v>2.11210948317835E-2</v>
      </c>
      <c r="G2">
        <v>2.3980011996433001E-2</v>
      </c>
      <c r="H2">
        <v>0.52200000000000002</v>
      </c>
      <c r="I2">
        <v>43.254857744351902</v>
      </c>
      <c r="J2">
        <v>55.397220112573898</v>
      </c>
      <c r="K2">
        <v>4.61649961861616E-2</v>
      </c>
      <c r="L2">
        <v>0.53200000000000003</v>
      </c>
      <c r="M2">
        <v>0.54659999999999997</v>
      </c>
      <c r="N2">
        <v>0.53449999999999998</v>
      </c>
      <c r="O2">
        <v>0.5464</v>
      </c>
      <c r="P2">
        <f t="shared" ref="P2:P20" si="0">A2/322.38</f>
        <v>8.1890936162292965E-3</v>
      </c>
      <c r="Q2">
        <v>0.57299999999999995</v>
      </c>
      <c r="R2">
        <f t="shared" ref="R2:R19" si="1">A2/312.69</f>
        <v>8.4428667370238918E-3</v>
      </c>
      <c r="S2">
        <v>0.12</v>
      </c>
      <c r="T2">
        <v>44.693786299999999</v>
      </c>
      <c r="U2">
        <v>3.9265585338381102</v>
      </c>
      <c r="V2">
        <v>4.7291814707189503E-2</v>
      </c>
      <c r="W2">
        <v>4.6638499874237703E-2</v>
      </c>
      <c r="X2">
        <v>2.1967778255931499E-2</v>
      </c>
      <c r="Y2">
        <v>2.45738255837359E-2</v>
      </c>
      <c r="Z2">
        <v>0.52690000000000003</v>
      </c>
      <c r="AA2">
        <v>4.32819453346431E-2</v>
      </c>
      <c r="AB2">
        <v>4.64138793748426E-2</v>
      </c>
      <c r="AC2">
        <v>4.5082843725724603E-2</v>
      </c>
      <c r="AE2">
        <v>4.6638499874237703E-2</v>
      </c>
      <c r="AF2">
        <v>2.1967778255931499E-2</v>
      </c>
      <c r="AG2">
        <f t="shared" ref="AG2:AG20" si="2">AE2-AF2</f>
        <v>2.4670721618306204E-2</v>
      </c>
      <c r="AH2">
        <f t="shared" ref="AH2:AH20" si="3">AG2/AE2</f>
        <v>0.52897759758207585</v>
      </c>
    </row>
    <row r="3" spans="1:34" x14ac:dyDescent="0.2">
      <c r="A3">
        <v>12.330000000000002</v>
      </c>
      <c r="B3">
        <v>3.7242042721711899</v>
      </c>
      <c r="C3">
        <v>0.57299999999999995</v>
      </c>
      <c r="D3">
        <v>1.74</v>
      </c>
      <c r="E3">
        <v>4.6654381152196299E-2</v>
      </c>
      <c r="F3">
        <v>2.08236556178901E-2</v>
      </c>
      <c r="G3">
        <v>2.36657966766637E-2</v>
      </c>
      <c r="H3">
        <v>0.52200000000000002</v>
      </c>
      <c r="I3">
        <v>43.4266833233835</v>
      </c>
      <c r="J3">
        <v>55.428881529204702</v>
      </c>
      <c r="K3">
        <v>4.6324337025034697E-2</v>
      </c>
      <c r="L3">
        <v>0.5323</v>
      </c>
      <c r="M3">
        <v>0.55000000000000004</v>
      </c>
      <c r="N3">
        <v>0.54320000000000002</v>
      </c>
      <c r="O3">
        <v>0.55000000000000004</v>
      </c>
      <c r="P3">
        <f t="shared" si="0"/>
        <v>3.8246789503070915E-2</v>
      </c>
      <c r="Q3">
        <v>0.57299999999999995</v>
      </c>
      <c r="R3">
        <f t="shared" si="1"/>
        <v>3.9432025328600219E-2</v>
      </c>
      <c r="S3">
        <v>0.32</v>
      </c>
      <c r="T3">
        <v>44.964453200000001</v>
      </c>
      <c r="U3">
        <v>3.7242042721711899</v>
      </c>
      <c r="V3">
        <v>4.7140432735397704E-2</v>
      </c>
      <c r="W3">
        <v>4.6654381152196299E-2</v>
      </c>
      <c r="X3">
        <v>2.16335371877515E-2</v>
      </c>
      <c r="Y3">
        <v>2.4922770411503301E-2</v>
      </c>
      <c r="Z3">
        <v>0.53420000000000001</v>
      </c>
      <c r="AA3">
        <v>4.4314777171953597E-2</v>
      </c>
      <c r="AB3">
        <v>4.6470586712313702E-2</v>
      </c>
      <c r="AC3">
        <v>4.5759853240512502E-2</v>
      </c>
      <c r="AE3">
        <v>4.6654381152196299E-2</v>
      </c>
      <c r="AF3">
        <v>2.16335371877515E-2</v>
      </c>
      <c r="AG3">
        <f t="shared" si="2"/>
        <v>2.5020843964444799E-2</v>
      </c>
      <c r="AH3">
        <f t="shared" si="3"/>
        <v>0.53630212954323842</v>
      </c>
    </row>
    <row r="4" spans="1:34" x14ac:dyDescent="0.2">
      <c r="A4">
        <v>32.590000000000003</v>
      </c>
      <c r="B4">
        <v>3.3141625874318201</v>
      </c>
      <c r="C4">
        <v>0.57299999999999995</v>
      </c>
      <c r="D4">
        <v>1.6619999999999999</v>
      </c>
      <c r="E4">
        <v>4.5833020020971699E-2</v>
      </c>
      <c r="F4">
        <v>2.0197334592554499E-2</v>
      </c>
      <c r="G4">
        <v>2.3946753663515199E-2</v>
      </c>
      <c r="H4">
        <v>0.53100000000000003</v>
      </c>
      <c r="I4">
        <v>43.683869249177597</v>
      </c>
      <c r="J4">
        <v>55.436846989958603</v>
      </c>
      <c r="K4">
        <v>4.5713192137496299E-2</v>
      </c>
      <c r="L4">
        <v>0.54290000000000005</v>
      </c>
      <c r="M4">
        <v>0.55000000000000004</v>
      </c>
      <c r="N4">
        <v>0.54969999999999997</v>
      </c>
      <c r="O4">
        <v>0.55000000000000004</v>
      </c>
      <c r="P4">
        <f t="shared" si="0"/>
        <v>0.10109187914883058</v>
      </c>
      <c r="Q4">
        <v>0.57299999999999995</v>
      </c>
      <c r="R4">
        <f t="shared" si="1"/>
        <v>0.10422463142409416</v>
      </c>
      <c r="S4">
        <v>0.48</v>
      </c>
      <c r="T4">
        <v>45.090415699999994</v>
      </c>
      <c r="U4">
        <v>3.3141625874318201</v>
      </c>
      <c r="V4">
        <v>4.6082831261863494E-2</v>
      </c>
      <c r="W4">
        <v>4.5833020020971699E-2</v>
      </c>
      <c r="X4">
        <v>2.1047381609996599E-2</v>
      </c>
      <c r="Y4">
        <v>2.4685664583295401E-2</v>
      </c>
      <c r="Z4">
        <v>0.53859999999999997</v>
      </c>
      <c r="AA4">
        <v>4.49835887781109E-2</v>
      </c>
      <c r="AB4">
        <v>4.57638246079171E-2</v>
      </c>
      <c r="AC4">
        <v>4.5912876731445902E-2</v>
      </c>
      <c r="AE4">
        <v>4.5833020020971699E-2</v>
      </c>
      <c r="AF4">
        <v>2.1047381609996599E-2</v>
      </c>
      <c r="AG4">
        <f t="shared" si="2"/>
        <v>2.47856384109751E-2</v>
      </c>
      <c r="AH4">
        <f t="shared" si="3"/>
        <v>0.54078126206027877</v>
      </c>
    </row>
    <row r="5" spans="1:34" x14ac:dyDescent="0.2">
      <c r="A5">
        <v>52.85</v>
      </c>
      <c r="B5">
        <v>2.9182042353018902</v>
      </c>
      <c r="C5">
        <v>0.57299999999999995</v>
      </c>
      <c r="D5">
        <v>1.5779999999999998</v>
      </c>
      <c r="E5">
        <v>4.4065088826557297E-2</v>
      </c>
      <c r="F5">
        <v>1.9608299080004402E-2</v>
      </c>
      <c r="G5">
        <v>2.3516915405973601E-2</v>
      </c>
      <c r="H5">
        <v>0.53400000000000003</v>
      </c>
      <c r="I5">
        <v>44.094859202579599</v>
      </c>
      <c r="J5">
        <v>55.491113639938497</v>
      </c>
      <c r="K5">
        <v>4.4060353451699903E-2</v>
      </c>
      <c r="L5">
        <v>0.54579999999999995</v>
      </c>
      <c r="M5">
        <v>0.54710000000000003</v>
      </c>
      <c r="N5">
        <v>0.54600000000000004</v>
      </c>
      <c r="O5">
        <v>0.54720000000000002</v>
      </c>
      <c r="P5">
        <f t="shared" si="0"/>
        <v>0.16393696879459024</v>
      </c>
      <c r="Q5">
        <v>0.57299999999999995</v>
      </c>
      <c r="R5">
        <f t="shared" si="1"/>
        <v>0.16901723751958811</v>
      </c>
      <c r="S5">
        <v>0.64</v>
      </c>
      <c r="T5">
        <v>45.775000900000002</v>
      </c>
      <c r="U5">
        <v>2.9182042353018902</v>
      </c>
      <c r="V5">
        <v>4.4156450038844497E-2</v>
      </c>
      <c r="W5">
        <v>4.4065088826557297E-2</v>
      </c>
      <c r="X5">
        <v>2.0448954335771902E-2</v>
      </c>
      <c r="Y5">
        <v>2.3517537906733599E-2</v>
      </c>
      <c r="Z5">
        <v>0.53369999999999995</v>
      </c>
      <c r="AA5">
        <v>4.4031520885288403E-2</v>
      </c>
      <c r="AB5">
        <v>4.4121543184566903E-2</v>
      </c>
      <c r="AC5">
        <v>4.4668032450298802E-2</v>
      </c>
      <c r="AE5">
        <v>4.4065088826557297E-2</v>
      </c>
      <c r="AF5">
        <v>2.0448954335771902E-2</v>
      </c>
      <c r="AG5">
        <f t="shared" si="2"/>
        <v>2.3616134490785395E-2</v>
      </c>
      <c r="AH5">
        <f t="shared" si="3"/>
        <v>0.53593752150914409</v>
      </c>
    </row>
    <row r="6" spans="1:34" x14ac:dyDescent="0.2">
      <c r="A6">
        <v>72.22</v>
      </c>
      <c r="B6">
        <v>2.5480079859401599</v>
      </c>
      <c r="C6">
        <v>0.56999999999999995</v>
      </c>
      <c r="D6">
        <v>1.494</v>
      </c>
      <c r="E6">
        <v>4.1704234017405202E-2</v>
      </c>
      <c r="F6">
        <v>1.89421638529387E-2</v>
      </c>
      <c r="G6">
        <v>2.2538894660364201E-2</v>
      </c>
      <c r="H6">
        <v>0.53100000000000003</v>
      </c>
      <c r="I6">
        <v>44.451565853366901</v>
      </c>
      <c r="J6">
        <v>55.551172138276101</v>
      </c>
      <c r="K6">
        <v>4.1746570456401899E-2</v>
      </c>
      <c r="L6">
        <v>0.54420000000000002</v>
      </c>
      <c r="M6">
        <v>0.53490000000000004</v>
      </c>
      <c r="N6">
        <v>0.53580000000000005</v>
      </c>
      <c r="O6">
        <v>0.5343</v>
      </c>
      <c r="P6">
        <f t="shared" si="0"/>
        <v>0.22402134127427259</v>
      </c>
      <c r="Q6">
        <v>0.56999999999999995</v>
      </c>
      <c r="R6">
        <f t="shared" si="1"/>
        <v>0.23096357414691868</v>
      </c>
      <c r="S6">
        <v>0.84</v>
      </c>
      <c r="T6">
        <v>45.450723699999998</v>
      </c>
      <c r="U6">
        <v>2.5480079859401599</v>
      </c>
      <c r="V6">
        <v>4.1672765530470106E-2</v>
      </c>
      <c r="W6">
        <v>4.1704234017405202E-2</v>
      </c>
      <c r="X6">
        <v>1.98064211589494E-2</v>
      </c>
      <c r="Y6">
        <v>2.17988031208977E-2</v>
      </c>
      <c r="Z6">
        <v>0.52270000000000005</v>
      </c>
      <c r="AA6">
        <v>4.2004346920525598E-2</v>
      </c>
      <c r="AB6">
        <v>4.1865498363373402E-2</v>
      </c>
      <c r="AC6">
        <v>4.2488011803044103E-2</v>
      </c>
      <c r="AE6">
        <v>4.1704234017405202E-2</v>
      </c>
      <c r="AF6">
        <v>1.98064211589494E-2</v>
      </c>
      <c r="AG6">
        <f t="shared" si="2"/>
        <v>2.1897812858455802E-2</v>
      </c>
      <c r="AH6">
        <f t="shared" si="3"/>
        <v>0.5250740931800062</v>
      </c>
    </row>
    <row r="7" spans="1:34" x14ac:dyDescent="0.2">
      <c r="A7">
        <v>92.47999999999999</v>
      </c>
      <c r="B7">
        <v>2.1741380523770899</v>
      </c>
      <c r="C7">
        <v>0.56999999999999995</v>
      </c>
      <c r="D7">
        <v>1.4039999999999999</v>
      </c>
      <c r="E7">
        <v>3.8734702720154203E-2</v>
      </c>
      <c r="F7">
        <v>1.83995491006653E-2</v>
      </c>
      <c r="G7">
        <v>2.0254668240722199E-2</v>
      </c>
      <c r="H7">
        <v>0.51300000000000001</v>
      </c>
      <c r="I7">
        <v>45.083647220992702</v>
      </c>
      <c r="J7">
        <v>55.7172738578126</v>
      </c>
      <c r="K7">
        <v>3.8783588077194099E-2</v>
      </c>
      <c r="L7">
        <v>0.52510000000000001</v>
      </c>
      <c r="M7">
        <v>0.51319999999999999</v>
      </c>
      <c r="N7">
        <v>0.51580000000000004</v>
      </c>
      <c r="O7">
        <v>0.51219999999999999</v>
      </c>
      <c r="P7">
        <f t="shared" si="0"/>
        <v>0.28686643092003222</v>
      </c>
      <c r="Q7">
        <v>0.56999999999999995</v>
      </c>
      <c r="R7">
        <f t="shared" si="1"/>
        <v>0.29575618024241257</v>
      </c>
      <c r="S7">
        <v>1</v>
      </c>
      <c r="T7">
        <v>45.820039399999999</v>
      </c>
      <c r="U7">
        <v>2.1741380523770899</v>
      </c>
      <c r="V7">
        <v>3.8596873139138003E-2</v>
      </c>
      <c r="W7">
        <v>3.8734702720154203E-2</v>
      </c>
      <c r="X7">
        <v>1.91891767740642E-2</v>
      </c>
      <c r="Y7">
        <v>1.9448694235789401E-2</v>
      </c>
      <c r="Z7">
        <v>0.50209999999999999</v>
      </c>
      <c r="AA7">
        <v>3.9081239338990499E-2</v>
      </c>
      <c r="AB7">
        <v>3.8970137461781698E-2</v>
      </c>
      <c r="AC7">
        <v>3.9469729079479203E-2</v>
      </c>
      <c r="AE7">
        <v>3.8734702720154203E-2</v>
      </c>
      <c r="AF7">
        <v>1.91891767740642E-2</v>
      </c>
      <c r="AG7">
        <f t="shared" si="2"/>
        <v>1.9545525946090003E-2</v>
      </c>
      <c r="AH7">
        <f t="shared" si="3"/>
        <v>0.50459986971631499</v>
      </c>
    </row>
    <row r="8" spans="1:34" x14ac:dyDescent="0.2">
      <c r="A8">
        <v>112.74000000000001</v>
      </c>
      <c r="B8">
        <v>1.8229899955572</v>
      </c>
      <c r="C8">
        <v>0.56699999999999995</v>
      </c>
      <c r="D8">
        <v>1.296</v>
      </c>
      <c r="E8">
        <v>3.5435748043805497E-2</v>
      </c>
      <c r="F8">
        <v>1.7602585560604199E-2</v>
      </c>
      <c r="G8">
        <v>1.7652992242817699E-2</v>
      </c>
      <c r="H8">
        <v>0.48899999999999999</v>
      </c>
      <c r="I8">
        <v>45.7448588160699</v>
      </c>
      <c r="J8">
        <v>55.885023845230002</v>
      </c>
      <c r="K8">
        <v>3.5467136214478702E-2</v>
      </c>
      <c r="L8">
        <v>0.50280000000000002</v>
      </c>
      <c r="M8">
        <v>0.48949999999999999</v>
      </c>
      <c r="N8">
        <v>0.49320000000000003</v>
      </c>
      <c r="O8">
        <v>0.48880000000000001</v>
      </c>
      <c r="P8">
        <f t="shared" si="0"/>
        <v>0.34971152056579197</v>
      </c>
      <c r="Q8">
        <v>0.56699999999999995</v>
      </c>
      <c r="R8">
        <f t="shared" si="1"/>
        <v>0.3605487863379066</v>
      </c>
      <c r="U8">
        <v>1.8229899955572</v>
      </c>
      <c r="V8">
        <v>3.52333144424401E-2</v>
      </c>
      <c r="W8">
        <v>3.5435748043805497E-2</v>
      </c>
      <c r="X8">
        <v>1.8359474441966402E-2</v>
      </c>
      <c r="Y8">
        <v>1.6980810462591599E-2</v>
      </c>
      <c r="Z8">
        <v>0.47920000000000001</v>
      </c>
      <c r="AA8">
        <v>3.5658251288036499E-2</v>
      </c>
      <c r="AB8">
        <v>3.5696800907873201E-2</v>
      </c>
      <c r="AC8">
        <v>3.5965344823823901E-2</v>
      </c>
      <c r="AE8">
        <v>3.5435748043805497E-2</v>
      </c>
      <c r="AF8">
        <v>1.8359474441966402E-2</v>
      </c>
      <c r="AG8">
        <f t="shared" si="2"/>
        <v>1.7076273601839095E-2</v>
      </c>
      <c r="AH8">
        <f t="shared" si="3"/>
        <v>0.48189397838390458</v>
      </c>
    </row>
    <row r="9" spans="1:34" x14ac:dyDescent="0.2">
      <c r="A9">
        <v>132.12</v>
      </c>
      <c r="B9">
        <v>1.5316250206520501</v>
      </c>
      <c r="C9">
        <v>0.56699999999999995</v>
      </c>
      <c r="D9">
        <v>1.212</v>
      </c>
      <c r="E9">
        <v>3.21202242705146E-2</v>
      </c>
      <c r="F9">
        <v>1.70001915065277E-2</v>
      </c>
      <c r="G9">
        <v>1.47061868338816E-2</v>
      </c>
      <c r="H9">
        <v>0.45</v>
      </c>
      <c r="I9">
        <v>46.327575516164202</v>
      </c>
      <c r="J9">
        <v>56.082468430233902</v>
      </c>
      <c r="K9">
        <v>3.2126926070483397E-2</v>
      </c>
      <c r="L9">
        <v>0.46810000000000002</v>
      </c>
      <c r="M9">
        <v>0.45469999999999999</v>
      </c>
      <c r="N9">
        <v>0.45829999999999999</v>
      </c>
      <c r="O9">
        <v>0.45490000000000003</v>
      </c>
      <c r="P9">
        <f t="shared" si="0"/>
        <v>0.40982691233947516</v>
      </c>
      <c r="Q9">
        <v>0.56699999999999995</v>
      </c>
      <c r="R9">
        <f t="shared" si="1"/>
        <v>0.42252710352105921</v>
      </c>
      <c r="U9">
        <v>1.5316250206520501</v>
      </c>
      <c r="V9">
        <v>3.1927229957469404E-2</v>
      </c>
      <c r="W9">
        <v>3.21202242705146E-2</v>
      </c>
      <c r="X9">
        <v>1.7766619156209099E-2</v>
      </c>
      <c r="Y9">
        <v>1.42581675536814E-2</v>
      </c>
      <c r="Z9">
        <v>0.44390000000000002</v>
      </c>
      <c r="AA9">
        <v>3.2167731729631902E-2</v>
      </c>
      <c r="AB9">
        <v>3.2355839514128099E-2</v>
      </c>
      <c r="AC9">
        <v>3.2376929041606002E-2</v>
      </c>
      <c r="AE9">
        <v>3.21202242705146E-2</v>
      </c>
      <c r="AF9">
        <v>1.7766619156209099E-2</v>
      </c>
      <c r="AG9">
        <f t="shared" si="2"/>
        <v>1.4353605114305501E-2</v>
      </c>
      <c r="AH9">
        <f t="shared" si="3"/>
        <v>0.44687126071786737</v>
      </c>
    </row>
    <row r="10" spans="1:34" x14ac:dyDescent="0.2">
      <c r="A10">
        <v>152.38</v>
      </c>
      <c r="B10">
        <v>1.2525683722238801</v>
      </c>
      <c r="C10">
        <v>0.56400000000000006</v>
      </c>
      <c r="D10">
        <v>1.1099999999999999</v>
      </c>
      <c r="E10">
        <v>2.8618985046178401E-2</v>
      </c>
      <c r="F10">
        <v>1.6244317803125598E-2</v>
      </c>
      <c r="G10">
        <v>1.1955242780177001E-2</v>
      </c>
      <c r="H10">
        <v>0.41099999999999998</v>
      </c>
      <c r="I10">
        <v>47.164741279432199</v>
      </c>
      <c r="J10">
        <v>56.268301313711703</v>
      </c>
      <c r="K10">
        <v>2.8602776583738599E-2</v>
      </c>
      <c r="L10">
        <v>0.42980000000000002</v>
      </c>
      <c r="M10">
        <v>0.41830000000000001</v>
      </c>
      <c r="N10">
        <v>0.41949999999999998</v>
      </c>
      <c r="O10">
        <v>0.4199</v>
      </c>
      <c r="P10">
        <f t="shared" si="0"/>
        <v>0.47267200198523479</v>
      </c>
      <c r="Q10">
        <v>0.56400000000000006</v>
      </c>
      <c r="R10">
        <f t="shared" si="1"/>
        <v>0.48731970961655313</v>
      </c>
      <c r="U10">
        <v>1.2525683722238801</v>
      </c>
      <c r="V10">
        <v>2.85474526807507E-2</v>
      </c>
      <c r="W10">
        <v>2.8618985046178401E-2</v>
      </c>
      <c r="X10">
        <v>1.6940094640968E-2</v>
      </c>
      <c r="Y10">
        <v>1.15792413496838E-2</v>
      </c>
      <c r="Z10">
        <v>0.40460000000000002</v>
      </c>
      <c r="AA10">
        <v>2.8504087127705E-2</v>
      </c>
      <c r="AB10">
        <v>2.8778488628750199E-2</v>
      </c>
      <c r="AC10">
        <v>2.85725762451388E-2</v>
      </c>
      <c r="AE10">
        <v>2.8618985046178401E-2</v>
      </c>
      <c r="AF10">
        <v>1.6940094640968E-2</v>
      </c>
      <c r="AG10">
        <f t="shared" si="2"/>
        <v>1.1678890405210401E-2</v>
      </c>
      <c r="AH10">
        <f t="shared" si="3"/>
        <v>0.40808192136673715</v>
      </c>
    </row>
    <row r="11" spans="1:34" x14ac:dyDescent="0.2">
      <c r="A11">
        <v>172.64</v>
      </c>
      <c r="B11">
        <v>0.99857267963229801</v>
      </c>
      <c r="C11">
        <v>0.52200000000000002</v>
      </c>
      <c r="D11">
        <v>1.032</v>
      </c>
      <c r="E11">
        <v>2.5192972021093999E-2</v>
      </c>
      <c r="F11">
        <v>1.5024235086707E-2</v>
      </c>
      <c r="G11">
        <v>9.6053362391019005E-3</v>
      </c>
      <c r="H11">
        <v>0.375</v>
      </c>
      <c r="I11">
        <v>47.036551049940996</v>
      </c>
      <c r="J11">
        <v>56.218267746425198</v>
      </c>
      <c r="K11">
        <v>2.5164175160524101E-2</v>
      </c>
      <c r="L11">
        <v>0.39900000000000002</v>
      </c>
      <c r="M11">
        <v>0.39319999999999999</v>
      </c>
      <c r="N11">
        <v>0.38750000000000001</v>
      </c>
      <c r="O11">
        <v>0.39560000000000001</v>
      </c>
      <c r="P11">
        <f t="shared" si="0"/>
        <v>0.53551709163099448</v>
      </c>
      <c r="Q11">
        <v>0.52200000000000002</v>
      </c>
      <c r="R11">
        <f t="shared" si="1"/>
        <v>0.552112315712047</v>
      </c>
      <c r="U11">
        <v>0.99857267963229801</v>
      </c>
      <c r="V11">
        <v>2.5386582272476699E-2</v>
      </c>
      <c r="W11">
        <v>2.5192972021093999E-2</v>
      </c>
      <c r="X11">
        <v>1.5717385696547199E-2</v>
      </c>
      <c r="Y11">
        <v>9.3768241862511904E-3</v>
      </c>
      <c r="Z11">
        <v>0.37219999999999998</v>
      </c>
      <c r="AA11">
        <v>2.4988837955209901E-2</v>
      </c>
      <c r="AB11">
        <v>2.5236066423735999E-2</v>
      </c>
      <c r="AC11">
        <v>2.4876973117566901E-2</v>
      </c>
      <c r="AE11">
        <v>2.5192972021093999E-2</v>
      </c>
      <c r="AF11">
        <v>1.5717385696547199E-2</v>
      </c>
      <c r="AG11">
        <f t="shared" si="2"/>
        <v>9.4755863245468003E-3</v>
      </c>
      <c r="AH11">
        <f t="shared" si="3"/>
        <v>0.3761202257761776</v>
      </c>
    </row>
    <row r="12" spans="1:34" x14ac:dyDescent="0.2">
      <c r="A12">
        <v>192.9</v>
      </c>
      <c r="B12">
        <v>0.79501308311198304</v>
      </c>
      <c r="C12">
        <v>0.49199999999999999</v>
      </c>
      <c r="D12">
        <v>0.96799999999999997</v>
      </c>
      <c r="E12">
        <v>2.1930931338705599E-2</v>
      </c>
      <c r="F12">
        <v>1.39137765556908E-2</v>
      </c>
      <c r="G12">
        <v>7.4433552170738004E-3</v>
      </c>
      <c r="H12">
        <v>0.33300000000000002</v>
      </c>
      <c r="I12">
        <v>47.185130524323</v>
      </c>
      <c r="J12">
        <v>56.245339344202598</v>
      </c>
      <c r="K12">
        <v>2.1903180905435301E-2</v>
      </c>
      <c r="L12">
        <v>0.36099999999999999</v>
      </c>
      <c r="M12">
        <v>0.3589</v>
      </c>
      <c r="N12">
        <v>0.34699999999999998</v>
      </c>
      <c r="O12">
        <v>0.36</v>
      </c>
      <c r="P12">
        <f t="shared" si="0"/>
        <v>0.59836218127675411</v>
      </c>
      <c r="Q12">
        <v>0.49199999999999999</v>
      </c>
      <c r="R12">
        <f t="shared" si="1"/>
        <v>0.61690492180754108</v>
      </c>
      <c r="U12">
        <v>0.79501308311198304</v>
      </c>
      <c r="V12">
        <v>2.2542859570176401E-2</v>
      </c>
      <c r="W12">
        <v>2.1930931338705599E-2</v>
      </c>
      <c r="X12">
        <v>1.47613066648972E-2</v>
      </c>
      <c r="Y12">
        <v>7.0705322635986898E-3</v>
      </c>
      <c r="Z12">
        <v>0.32240000000000002</v>
      </c>
      <c r="AA12">
        <v>2.1734215145910799E-2</v>
      </c>
      <c r="AB12">
        <v>2.18354718233617E-2</v>
      </c>
      <c r="AC12">
        <v>2.14195533094945E-2</v>
      </c>
      <c r="AE12">
        <v>2.1930931338705599E-2</v>
      </c>
      <c r="AF12">
        <v>1.47613066648972E-2</v>
      </c>
      <c r="AG12">
        <f t="shared" si="2"/>
        <v>7.1696246738083991E-3</v>
      </c>
      <c r="AH12">
        <f t="shared" si="3"/>
        <v>0.32691838586694344</v>
      </c>
    </row>
    <row r="13" spans="1:34" x14ac:dyDescent="0.2">
      <c r="A13">
        <v>212.26999999999998</v>
      </c>
      <c r="B13">
        <v>0.62632066000264897</v>
      </c>
      <c r="C13">
        <v>0.44600000000000001</v>
      </c>
      <c r="D13">
        <v>0.87599999999999989</v>
      </c>
      <c r="E13">
        <v>1.9025118319696301E-2</v>
      </c>
      <c r="F13">
        <v>1.28445959122563E-2</v>
      </c>
      <c r="G13">
        <v>5.6681640105027704E-3</v>
      </c>
      <c r="H13">
        <v>0.29099999999999998</v>
      </c>
      <c r="I13">
        <v>47.160042240266002</v>
      </c>
      <c r="J13">
        <v>56.215556677766699</v>
      </c>
      <c r="K13">
        <v>2.0103419095916002E-2</v>
      </c>
      <c r="L13">
        <v>0.32219999999999999</v>
      </c>
      <c r="M13">
        <v>0.35470000000000002</v>
      </c>
      <c r="N13">
        <v>0.34770000000000001</v>
      </c>
      <c r="O13">
        <v>0.35139999999999999</v>
      </c>
      <c r="P13">
        <f t="shared" si="0"/>
        <v>0.65844655375643646</v>
      </c>
      <c r="Q13">
        <v>0.44600000000000001</v>
      </c>
      <c r="R13">
        <f t="shared" si="1"/>
        <v>0.6788512584348716</v>
      </c>
      <c r="U13">
        <v>0.62632066000264897</v>
      </c>
      <c r="V13">
        <v>2.0158995345462002E-2</v>
      </c>
      <c r="W13">
        <v>1.9025118319696301E-2</v>
      </c>
      <c r="X13">
        <v>1.3310507082690701E-2</v>
      </c>
      <c r="Y13">
        <v>5.6162149279743497E-3</v>
      </c>
      <c r="Z13">
        <v>0.29520000000000002</v>
      </c>
      <c r="AA13">
        <v>1.8920371878067301E-2</v>
      </c>
      <c r="AB13">
        <v>1.8800285759141701E-2</v>
      </c>
      <c r="AC13">
        <v>1.84229337544888E-2</v>
      </c>
      <c r="AE13">
        <v>1.9025118319696301E-2</v>
      </c>
      <c r="AF13">
        <v>1.3310507082690701E-2</v>
      </c>
      <c r="AG13">
        <f t="shared" si="2"/>
        <v>5.7146112370056006E-3</v>
      </c>
      <c r="AH13">
        <f t="shared" si="3"/>
        <v>0.30037191574726685</v>
      </c>
    </row>
    <row r="14" spans="1:34" x14ac:dyDescent="0.2">
      <c r="A14">
        <v>232.53</v>
      </c>
      <c r="B14">
        <v>0.46786535531607898</v>
      </c>
      <c r="C14">
        <v>0.41299999999999998</v>
      </c>
      <c r="D14">
        <v>0.78600000000000003</v>
      </c>
      <c r="E14">
        <v>1.6247663286889001E-2</v>
      </c>
      <c r="F14">
        <v>1.16610476541217E-2</v>
      </c>
      <c r="G14">
        <v>4.1163764783566604E-3</v>
      </c>
      <c r="H14">
        <v>0.246</v>
      </c>
      <c r="I14">
        <v>47.390496059643297</v>
      </c>
      <c r="J14">
        <v>56.210616305998599</v>
      </c>
      <c r="K14">
        <v>1.8254164739751399E-2</v>
      </c>
      <c r="L14">
        <v>0.2823</v>
      </c>
      <c r="M14">
        <v>0.34499999999999997</v>
      </c>
      <c r="N14">
        <v>0.3553</v>
      </c>
      <c r="O14">
        <v>0.33239999999999997</v>
      </c>
      <c r="P14">
        <f t="shared" si="0"/>
        <v>0.7212916434021962</v>
      </c>
      <c r="Q14">
        <v>0.41299999999999998</v>
      </c>
      <c r="R14">
        <f t="shared" si="1"/>
        <v>0.74364386453036557</v>
      </c>
      <c r="U14">
        <v>0.46786535531607898</v>
      </c>
      <c r="V14">
        <v>1.7989889312715498E-2</v>
      </c>
      <c r="W14">
        <v>1.6247663286889001E-2</v>
      </c>
      <c r="X14">
        <v>1.20913736853458E-2</v>
      </c>
      <c r="Y14">
        <v>4.0570415227361798E-3</v>
      </c>
      <c r="Z14">
        <v>0.24970000000000001</v>
      </c>
      <c r="AA14">
        <v>1.6293750533259599E-2</v>
      </c>
      <c r="AB14">
        <v>1.5923045498760901E-2</v>
      </c>
      <c r="AC14">
        <v>1.5667327605949601E-2</v>
      </c>
      <c r="AE14">
        <v>1.6247663286889001E-2</v>
      </c>
      <c r="AF14">
        <v>1.20913736853458E-2</v>
      </c>
      <c r="AG14">
        <f t="shared" si="2"/>
        <v>4.1562896015432012E-3</v>
      </c>
      <c r="AH14">
        <f t="shared" si="3"/>
        <v>0.25580845246202916</v>
      </c>
    </row>
    <row r="15" spans="1:34" x14ac:dyDescent="0.2">
      <c r="A15">
        <v>252.79000000000002</v>
      </c>
      <c r="B15">
        <v>0.32164254534301601</v>
      </c>
      <c r="C15">
        <v>0.35299999999999998</v>
      </c>
      <c r="D15">
        <v>0.70199999999999996</v>
      </c>
      <c r="E15">
        <v>1.3754296132647699E-2</v>
      </c>
      <c r="F15">
        <v>1.02578911802559E-2</v>
      </c>
      <c r="G15">
        <v>2.9857560510337801E-3</v>
      </c>
      <c r="H15">
        <v>0.21</v>
      </c>
      <c r="I15">
        <v>47.082489353469697</v>
      </c>
      <c r="J15">
        <v>55.914631496880503</v>
      </c>
      <c r="K15">
        <v>1.57809378051494E-2</v>
      </c>
      <c r="L15">
        <v>0.25390000000000001</v>
      </c>
      <c r="M15">
        <v>0.35630000000000001</v>
      </c>
      <c r="N15">
        <v>0.34439999999999998</v>
      </c>
      <c r="O15">
        <v>0.33040000000000003</v>
      </c>
      <c r="P15">
        <f t="shared" si="0"/>
        <v>0.78413673304795595</v>
      </c>
      <c r="Q15">
        <v>0.35299999999999998</v>
      </c>
      <c r="R15">
        <f t="shared" si="1"/>
        <v>0.80843647062585955</v>
      </c>
      <c r="U15">
        <v>0.32164254534301601</v>
      </c>
      <c r="V15">
        <v>1.60461589383856E-2</v>
      </c>
      <c r="W15">
        <v>1.3754296132647699E-2</v>
      </c>
      <c r="X15">
        <v>1.06631188273797E-2</v>
      </c>
      <c r="Y15">
        <v>2.9929348384641402E-3</v>
      </c>
      <c r="Z15">
        <v>0.21759999999999999</v>
      </c>
      <c r="AA15">
        <v>1.3943152585037E-2</v>
      </c>
      <c r="AB15">
        <v>1.34068111589081E-2</v>
      </c>
      <c r="AC15">
        <v>1.33204094890415E-2</v>
      </c>
      <c r="AE15">
        <v>1.4354296132647699E-2</v>
      </c>
      <c r="AF15">
        <v>1.06631188273797E-2</v>
      </c>
      <c r="AG15">
        <f t="shared" si="2"/>
        <v>3.6911773052679987E-3</v>
      </c>
      <c r="AH15">
        <f t="shared" si="3"/>
        <v>0.25714791384808561</v>
      </c>
    </row>
    <row r="16" spans="1:34" x14ac:dyDescent="0.2">
      <c r="A16">
        <v>272.17</v>
      </c>
      <c r="B16">
        <v>0.20709892108703501</v>
      </c>
      <c r="C16">
        <v>0.29599999999999999</v>
      </c>
      <c r="D16">
        <v>0.61199999999999999</v>
      </c>
      <c r="E16">
        <v>1.16284219355506E-2</v>
      </c>
      <c r="F16">
        <v>8.7493743972818297E-3</v>
      </c>
      <c r="G16">
        <v>2.2229760601018399E-3</v>
      </c>
      <c r="H16">
        <v>0.186</v>
      </c>
      <c r="I16">
        <v>46.645961881593998</v>
      </c>
      <c r="J16">
        <v>55.473145198464003</v>
      </c>
      <c r="K16">
        <v>1.3661033663884501E-2</v>
      </c>
      <c r="L16">
        <v>0.25</v>
      </c>
      <c r="M16">
        <v>0.3851</v>
      </c>
      <c r="N16">
        <v>0.35659999999999997</v>
      </c>
      <c r="O16">
        <v>0.34610000000000002</v>
      </c>
      <c r="P16">
        <f t="shared" si="0"/>
        <v>0.84425212482163914</v>
      </c>
      <c r="Q16">
        <v>0.29599999999999999</v>
      </c>
      <c r="R16">
        <f t="shared" si="1"/>
        <v>0.87041478780901216</v>
      </c>
      <c r="U16">
        <v>0.20709892108703501</v>
      </c>
      <c r="V16">
        <v>1.4213773646823101E-2</v>
      </c>
      <c r="W16">
        <v>1.16284219355506E-2</v>
      </c>
      <c r="X16">
        <v>9.1073063195007201E-3</v>
      </c>
      <c r="Y16">
        <v>2.4222002891751901E-3</v>
      </c>
      <c r="Z16">
        <v>0.20830000000000001</v>
      </c>
      <c r="AA16">
        <v>1.18595986877898E-2</v>
      </c>
      <c r="AB16">
        <v>1.1376034815625E-2</v>
      </c>
      <c r="AC16">
        <v>1.1445259915957399E-2</v>
      </c>
      <c r="AE16">
        <v>1.2428421935550601E-2</v>
      </c>
      <c r="AF16">
        <v>9.1073063195007201E-3</v>
      </c>
      <c r="AG16">
        <f t="shared" si="2"/>
        <v>3.3211156160498807E-3</v>
      </c>
      <c r="AH16">
        <f>AG16/AE16</f>
        <v>0.26721941315414066</v>
      </c>
    </row>
    <row r="17" spans="1:34" x14ac:dyDescent="0.2">
      <c r="A17">
        <v>292.43</v>
      </c>
      <c r="B17">
        <v>0.106420125388254</v>
      </c>
      <c r="C17">
        <v>0.26</v>
      </c>
      <c r="D17">
        <v>0.46799999999999997</v>
      </c>
      <c r="E17">
        <v>9.6468267004522299E-3</v>
      </c>
      <c r="F17">
        <v>6.7761080014940101E-3</v>
      </c>
      <c r="G17">
        <v>1.8445822029717401E-3</v>
      </c>
      <c r="H17">
        <v>0.192</v>
      </c>
      <c r="I17">
        <v>46.890424373871397</v>
      </c>
      <c r="J17">
        <v>55.293644962868498</v>
      </c>
      <c r="K17">
        <v>1.09549877990834E-2</v>
      </c>
      <c r="L17">
        <v>0.26029999999999998</v>
      </c>
      <c r="M17">
        <v>0.4425</v>
      </c>
      <c r="N17">
        <v>0.37840000000000001</v>
      </c>
      <c r="O17">
        <v>0.40029999999999999</v>
      </c>
      <c r="P17">
        <f t="shared" si="0"/>
        <v>0.90709721446739877</v>
      </c>
      <c r="Q17">
        <v>0.26</v>
      </c>
      <c r="R17">
        <f t="shared" si="1"/>
        <v>0.93520739390450613</v>
      </c>
      <c r="U17">
        <v>0.106420125388254</v>
      </c>
      <c r="V17">
        <v>1.2033007120102501E-2</v>
      </c>
      <c r="W17">
        <v>9.6468267004522299E-3</v>
      </c>
      <c r="X17">
        <v>7.0152044698835103E-3</v>
      </c>
      <c r="Y17">
        <v>2.5322920088687098E-3</v>
      </c>
      <c r="Z17">
        <v>0.26250000000000001</v>
      </c>
      <c r="AA17">
        <v>9.7046787792026308E-3</v>
      </c>
      <c r="AB17">
        <v>9.6705792593900601E-3</v>
      </c>
      <c r="AC17">
        <v>9.82380275939327E-3</v>
      </c>
      <c r="AE17">
        <v>1.06468267004522E-2</v>
      </c>
      <c r="AF17">
        <v>7.0152044698835103E-3</v>
      </c>
      <c r="AG17">
        <f t="shared" si="2"/>
        <v>3.6316222305686893E-3</v>
      </c>
      <c r="AH17">
        <f t="shared" si="3"/>
        <v>0.34109902722606017</v>
      </c>
    </row>
    <row r="18" spans="1:34" x14ac:dyDescent="0.2">
      <c r="A18">
        <v>302.12</v>
      </c>
      <c r="B18">
        <v>6.5837238834296596E-2</v>
      </c>
      <c r="C18">
        <v>0.22700000000000001</v>
      </c>
      <c r="D18">
        <v>0.39599999999999996</v>
      </c>
      <c r="E18">
        <v>8.7711191426659198E-3</v>
      </c>
      <c r="F18">
        <v>5.6612003779860096E-3</v>
      </c>
      <c r="G18">
        <v>1.79943405041046E-3</v>
      </c>
      <c r="H18">
        <v>0.21299999999999999</v>
      </c>
      <c r="I18">
        <v>46.666130422269099</v>
      </c>
      <c r="J18">
        <v>54.778160440513503</v>
      </c>
      <c r="K18">
        <v>9.7504623530314007E-3</v>
      </c>
      <c r="L18">
        <v>0.29239999999999999</v>
      </c>
      <c r="M18">
        <v>0.4854</v>
      </c>
      <c r="N18">
        <v>0.41980000000000001</v>
      </c>
      <c r="O18">
        <v>0.44919999999999999</v>
      </c>
      <c r="P18">
        <f t="shared" si="0"/>
        <v>0.93715491035424037</v>
      </c>
      <c r="Q18">
        <v>0.22700000000000001</v>
      </c>
      <c r="R18">
        <f t="shared" si="1"/>
        <v>0.96619655249608238</v>
      </c>
      <c r="U18">
        <v>6.5837238834296596E-2</v>
      </c>
      <c r="V18">
        <v>1.07780851035932E-2</v>
      </c>
      <c r="W18">
        <v>8.7711191426659198E-3</v>
      </c>
      <c r="X18">
        <v>5.8170364489103796E-3</v>
      </c>
      <c r="Y18">
        <v>2.8541221690234898E-3</v>
      </c>
      <c r="Z18">
        <v>0.32540000000000002</v>
      </c>
      <c r="AA18">
        <v>8.6246880951123504E-3</v>
      </c>
      <c r="AB18">
        <v>9.00892090577733E-3</v>
      </c>
      <c r="AC18">
        <v>9.1475751548179707E-3</v>
      </c>
      <c r="AE18">
        <v>9.7711191426659207E-3</v>
      </c>
      <c r="AF18">
        <v>5.8170364489103796E-3</v>
      </c>
      <c r="AG18">
        <f t="shared" si="2"/>
        <v>3.9540826937555411E-3</v>
      </c>
      <c r="AH18">
        <f t="shared" si="3"/>
        <v>0.40467040018884898</v>
      </c>
    </row>
    <row r="19" spans="1:34" x14ac:dyDescent="0.2">
      <c r="A19">
        <v>312.69</v>
      </c>
      <c r="B19">
        <v>3.2617497761301698E-2</v>
      </c>
      <c r="C19">
        <v>0.20100000000000001</v>
      </c>
      <c r="D19">
        <v>0.3</v>
      </c>
      <c r="E19">
        <v>7.8568547834443302E-3</v>
      </c>
      <c r="F19">
        <v>4.2714526754105099E-3</v>
      </c>
      <c r="G19">
        <v>1.85870191644734E-3</v>
      </c>
      <c r="H19">
        <v>0.26100000000000001</v>
      </c>
      <c r="I19">
        <v>46.778598425404503</v>
      </c>
      <c r="J19">
        <v>53.939235035026698</v>
      </c>
      <c r="K19">
        <v>8.78793114363134E-3</v>
      </c>
      <c r="L19">
        <v>0.3604</v>
      </c>
      <c r="M19">
        <v>0.52980000000000005</v>
      </c>
      <c r="N19">
        <v>0.50449999999999995</v>
      </c>
      <c r="O19">
        <v>0.51019999999999999</v>
      </c>
      <c r="P19">
        <f t="shared" si="0"/>
        <v>0.9699423041131584</v>
      </c>
      <c r="Q19">
        <v>0.20100000000000001</v>
      </c>
      <c r="R19">
        <f t="shared" si="1"/>
        <v>1</v>
      </c>
      <c r="U19">
        <v>3.2617497761301698E-2</v>
      </c>
      <c r="V19">
        <v>9.1662131553263103E-3</v>
      </c>
      <c r="W19">
        <v>7.8568547834443302E-3</v>
      </c>
      <c r="X19">
        <v>4.4807215964151898E-3</v>
      </c>
      <c r="Y19">
        <v>3.2763084446962901E-3</v>
      </c>
      <c r="Z19">
        <v>0.41699999999999998</v>
      </c>
      <c r="AA19">
        <v>7.36827156444187E-3</v>
      </c>
      <c r="AB19">
        <v>8.4006121078181398E-3</v>
      </c>
      <c r="AC19">
        <v>8.4644995371068697E-3</v>
      </c>
      <c r="AE19">
        <v>7.8568547834443302E-3</v>
      </c>
      <c r="AF19">
        <v>4.4807215964151898E-3</v>
      </c>
      <c r="AG19">
        <f t="shared" si="2"/>
        <v>3.3761331870291404E-3</v>
      </c>
      <c r="AH19">
        <f t="shared" si="3"/>
        <v>0.42970543303704706</v>
      </c>
    </row>
    <row r="20" spans="1:34" x14ac:dyDescent="0.2">
      <c r="A20">
        <v>322.38</v>
      </c>
      <c r="B20">
        <v>6.1774895639422102E-3</v>
      </c>
      <c r="C20">
        <v>0.16200000000000001</v>
      </c>
      <c r="D20">
        <v>0.126</v>
      </c>
      <c r="E20">
        <v>7.0462257970379397E-3</v>
      </c>
      <c r="F20">
        <v>1.5669844119463501E-3</v>
      </c>
      <c r="G20">
        <v>3.2661016726079099E-3</v>
      </c>
      <c r="H20">
        <v>0.56100000000000005</v>
      </c>
      <c r="I20">
        <v>48.0120895931314</v>
      </c>
      <c r="J20">
        <v>51.914709157066902</v>
      </c>
      <c r="K20">
        <v>7.9144729267127401E-3</v>
      </c>
      <c r="L20">
        <v>0.55000000000000004</v>
      </c>
      <c r="M20">
        <v>0.55000000000000004</v>
      </c>
      <c r="N20">
        <v>0.55000000000000004</v>
      </c>
      <c r="O20">
        <v>0.55000000000000004</v>
      </c>
      <c r="P20">
        <f t="shared" si="0"/>
        <v>1</v>
      </c>
      <c r="Q20">
        <v>0.16200000000000001</v>
      </c>
      <c r="U20">
        <v>6.1774895639422102E-3</v>
      </c>
      <c r="V20">
        <v>7.3972256019879E-3</v>
      </c>
      <c r="W20">
        <v>7.0462257970379397E-3</v>
      </c>
      <c r="X20">
        <v>1.4771258868655701E-3</v>
      </c>
      <c r="Y20">
        <v>4.2277354782227598E-3</v>
      </c>
      <c r="Z20">
        <v>0.6</v>
      </c>
      <c r="AA20">
        <v>6.1122611710173799E-3</v>
      </c>
      <c r="AB20">
        <v>7.9455835893838707E-3</v>
      </c>
      <c r="AC20">
        <v>7.8729949757605795E-3</v>
      </c>
      <c r="AE20">
        <v>7.0462257970379397E-3</v>
      </c>
      <c r="AF20">
        <v>1.4771258868655701E-3</v>
      </c>
      <c r="AG20">
        <f t="shared" si="2"/>
        <v>5.5690999101723699E-3</v>
      </c>
      <c r="AH20">
        <f t="shared" si="3"/>
        <v>0.7903663706765518</v>
      </c>
    </row>
  </sheetData>
  <sortState xmlns:xlrd2="http://schemas.microsoft.com/office/spreadsheetml/2017/richdata2" ref="E1:E5">
    <sortCondition descending="1" ref="E1:E5"/>
  </sortState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B396-9674-4CDC-9A6C-212062785F5A}">
  <dimension ref="A1:AC20"/>
  <sheetViews>
    <sheetView topLeftCell="O1" workbookViewId="0">
      <selection activeCell="AC1" sqref="AC1:AC1048576"/>
    </sheetView>
  </sheetViews>
  <sheetFormatPr defaultRowHeight="14.25" x14ac:dyDescent="0.2"/>
  <sheetData>
    <row r="1" spans="1:29" x14ac:dyDescent="0.2">
      <c r="A1">
        <v>0</v>
      </c>
      <c r="B1">
        <v>4.19180341086851</v>
      </c>
      <c r="C1">
        <v>0.57299999999999995</v>
      </c>
      <c r="D1">
        <v>1.8179999999999998</v>
      </c>
      <c r="E1">
        <v>9.04840062265201E-2</v>
      </c>
      <c r="F1">
        <v>3.6749068394214102E-2</v>
      </c>
      <c r="G1">
        <v>5.40202092322579E-2</v>
      </c>
      <c r="H1">
        <v>0.59460000000000002</v>
      </c>
      <c r="I1">
        <v>52.920987134154402</v>
      </c>
      <c r="J1">
        <v>71.980943230743506</v>
      </c>
      <c r="K1">
        <f>A1/184.09</f>
        <v>0</v>
      </c>
      <c r="L1">
        <f>A1/169.12</f>
        <v>0</v>
      </c>
      <c r="M1">
        <v>0</v>
      </c>
      <c r="N1">
        <v>54.971862600000001</v>
      </c>
      <c r="O1">
        <v>145.01222350780199</v>
      </c>
      <c r="P1">
        <v>9.04840062265201E-2</v>
      </c>
      <c r="Q1">
        <v>9.04840062265201E-2</v>
      </c>
      <c r="U1">
        <v>9.04840062265201E-2</v>
      </c>
      <c r="V1">
        <v>3.8356966638155202E-2</v>
      </c>
      <c r="W1">
        <v>5.2028303580249097E-2</v>
      </c>
      <c r="X1">
        <v>0.57499999999999996</v>
      </c>
      <c r="Z1">
        <v>9.04840062265201E-2</v>
      </c>
      <c r="AA1">
        <v>3.8356966638155202E-2</v>
      </c>
      <c r="AB1">
        <f>Z1-AA1</f>
        <v>5.2127039588364898E-2</v>
      </c>
      <c r="AC1">
        <f>AB1/Z1</f>
        <v>0.5760911984585283</v>
      </c>
    </row>
    <row r="2" spans="1:29" x14ac:dyDescent="0.2">
      <c r="A2">
        <v>8.8100000000000023</v>
      </c>
      <c r="B2">
        <v>3.7843719415754098</v>
      </c>
      <c r="C2">
        <v>0.57299999999999995</v>
      </c>
      <c r="D2">
        <v>1.7580000000000002</v>
      </c>
      <c r="E2">
        <v>9.0089285063307198E-2</v>
      </c>
      <c r="F2">
        <v>3.6169916166042503E-2</v>
      </c>
      <c r="G2">
        <v>5.3409244414584903E-2</v>
      </c>
      <c r="H2">
        <v>0.59560000000000002</v>
      </c>
      <c r="I2">
        <v>53.244344518174699</v>
      </c>
      <c r="J2">
        <v>72.041446694368403</v>
      </c>
      <c r="K2">
        <f t="shared" ref="K2:K20" si="0">A2/184.09</f>
        <v>4.785702645445164E-2</v>
      </c>
      <c r="L2">
        <f t="shared" ref="L2:L18" si="1">A2/169.12</f>
        <v>5.2093188268684969E-2</v>
      </c>
      <c r="M2">
        <v>0.14285714285714285</v>
      </c>
      <c r="N2">
        <v>57.079664399999999</v>
      </c>
      <c r="O2">
        <v>143.89442671320799</v>
      </c>
      <c r="P2">
        <v>9.0089285063307198E-2</v>
      </c>
      <c r="Q2">
        <v>9.0089285063307198E-2</v>
      </c>
      <c r="U2">
        <v>9.0089285063307198E-2</v>
      </c>
      <c r="V2">
        <v>3.7705790081102197E-2</v>
      </c>
      <c r="W2">
        <v>5.2287821050743498E-2</v>
      </c>
      <c r="X2">
        <v>0.58040000000000003</v>
      </c>
      <c r="Z2">
        <v>9.0089285063307198E-2</v>
      </c>
      <c r="AA2">
        <v>3.7705790081102197E-2</v>
      </c>
      <c r="AB2">
        <f t="shared" ref="AB2:AB20" si="2">Z2-AA2</f>
        <v>5.2383494982205001E-2</v>
      </c>
      <c r="AC2">
        <f t="shared" ref="AC2:AC20" si="3">AB2/Z2</f>
        <v>0.58146199012895117</v>
      </c>
    </row>
    <row r="3" spans="1:29" x14ac:dyDescent="0.2">
      <c r="A3">
        <v>19.38</v>
      </c>
      <c r="B3">
        <v>3.3795650235596799</v>
      </c>
      <c r="C3">
        <v>0.57299999999999995</v>
      </c>
      <c r="D3">
        <v>1.6920000000000002</v>
      </c>
      <c r="E3">
        <v>8.8025521561792996E-2</v>
      </c>
      <c r="F3">
        <v>3.5582566780823499E-2</v>
      </c>
      <c r="G3">
        <v>5.1972093476765499E-2</v>
      </c>
      <c r="H3">
        <v>0.59299999999999997</v>
      </c>
      <c r="I3">
        <v>53.649158696667001</v>
      </c>
      <c r="J3">
        <v>72.149968877064197</v>
      </c>
      <c r="K3">
        <f t="shared" si="0"/>
        <v>0.10527459394861209</v>
      </c>
      <c r="L3">
        <f t="shared" si="1"/>
        <v>0.11459318826868495</v>
      </c>
      <c r="M3">
        <v>0.35714285714285715</v>
      </c>
      <c r="N3">
        <v>58.890212099999999</v>
      </c>
      <c r="O3">
        <v>142.58240390597101</v>
      </c>
      <c r="P3">
        <v>8.8025521561792996E-2</v>
      </c>
      <c r="Q3">
        <v>8.8025521561792996E-2</v>
      </c>
      <c r="U3">
        <v>8.8025521561792996E-2</v>
      </c>
      <c r="V3">
        <v>3.7087163968690502E-2</v>
      </c>
      <c r="W3">
        <v>5.0843541254091601E-2</v>
      </c>
      <c r="X3">
        <v>0.5776</v>
      </c>
      <c r="Z3">
        <v>8.8025521561792996E-2</v>
      </c>
      <c r="AA3">
        <v>3.7087163968690502E-2</v>
      </c>
      <c r="AB3">
        <f t="shared" si="2"/>
        <v>5.0938357593102494E-2</v>
      </c>
      <c r="AC3">
        <f t="shared" si="3"/>
        <v>0.57867714600639197</v>
      </c>
    </row>
    <row r="4" spans="1:29" x14ac:dyDescent="0.2">
      <c r="A4">
        <v>29.070000000000004</v>
      </c>
      <c r="B4">
        <v>3.0048424491840602</v>
      </c>
      <c r="C4">
        <v>0.57299999999999995</v>
      </c>
      <c r="D4">
        <v>1.6140000000000001</v>
      </c>
      <c r="E4">
        <v>8.4846695463774296E-2</v>
      </c>
      <c r="F4">
        <v>3.4898079977039198E-2</v>
      </c>
      <c r="G4">
        <v>4.9839981467402303E-2</v>
      </c>
      <c r="H4">
        <v>0.58750000000000002</v>
      </c>
      <c r="I4">
        <v>54.164034145343798</v>
      </c>
      <c r="J4">
        <v>72.301682502294895</v>
      </c>
      <c r="K4">
        <f t="shared" si="0"/>
        <v>0.15791189092291816</v>
      </c>
      <c r="L4">
        <f t="shared" si="1"/>
        <v>0.17188978240302746</v>
      </c>
      <c r="M4">
        <v>0.5</v>
      </c>
      <c r="N4">
        <v>59.421666399999992</v>
      </c>
      <c r="O4">
        <v>140.90838378825401</v>
      </c>
      <c r="P4">
        <v>8.4846695463774296E-2</v>
      </c>
      <c r="Q4">
        <v>8.4846695463774296E-2</v>
      </c>
      <c r="U4">
        <v>8.4846695463774296E-2</v>
      </c>
      <c r="V4">
        <v>3.6399077544952398E-2</v>
      </c>
      <c r="W4">
        <v>4.8362616414351398E-2</v>
      </c>
      <c r="X4">
        <v>0.56999999999999995</v>
      </c>
      <c r="Z4">
        <v>8.4846695463774296E-2</v>
      </c>
      <c r="AA4">
        <v>3.6399077544952398E-2</v>
      </c>
      <c r="AB4">
        <f t="shared" si="2"/>
        <v>4.8447617918821899E-2</v>
      </c>
      <c r="AC4">
        <f t="shared" si="3"/>
        <v>0.57100182457320148</v>
      </c>
    </row>
    <row r="5" spans="1:29" x14ac:dyDescent="0.2">
      <c r="A5">
        <v>38.760000000000005</v>
      </c>
      <c r="B5">
        <v>2.6585576343405899</v>
      </c>
      <c r="C5">
        <v>0.57299999999999995</v>
      </c>
      <c r="D5">
        <v>1.536</v>
      </c>
      <c r="E5">
        <v>8.0660734236009196E-2</v>
      </c>
      <c r="F5">
        <v>3.4268810740011903E-2</v>
      </c>
      <c r="G5">
        <v>4.6611065506025402E-2</v>
      </c>
      <c r="H5">
        <v>0.5756</v>
      </c>
      <c r="I5">
        <v>54.749908535597001</v>
      </c>
      <c r="J5">
        <v>72.513297526235206</v>
      </c>
      <c r="K5">
        <f t="shared" si="0"/>
        <v>0.21054918789722421</v>
      </c>
      <c r="L5">
        <f t="shared" si="1"/>
        <v>0.22918637653736995</v>
      </c>
      <c r="M5">
        <v>0.6428571428571429</v>
      </c>
      <c r="N5">
        <v>60.1693055</v>
      </c>
      <c r="O5">
        <v>139.08425386905401</v>
      </c>
      <c r="P5">
        <v>8.0660734236009196E-2</v>
      </c>
      <c r="Q5">
        <v>8.0660734236009196E-2</v>
      </c>
      <c r="U5">
        <v>8.0660734236009196E-2</v>
      </c>
      <c r="V5">
        <v>3.5755065828799198E-2</v>
      </c>
      <c r="W5">
        <v>4.4815103941526699E-2</v>
      </c>
      <c r="X5">
        <v>0.55559999999999998</v>
      </c>
      <c r="Z5">
        <v>8.0660734236009196E-2</v>
      </c>
      <c r="AA5">
        <v>3.5755065828799198E-2</v>
      </c>
      <c r="AB5">
        <f t="shared" si="2"/>
        <v>4.4905668407209998E-2</v>
      </c>
      <c r="AC5">
        <f t="shared" si="3"/>
        <v>0.55672278256007812</v>
      </c>
    </row>
    <row r="6" spans="1:29" x14ac:dyDescent="0.2">
      <c r="A6">
        <v>49.33</v>
      </c>
      <c r="B6">
        <v>2.3002167566270399</v>
      </c>
      <c r="C6">
        <v>0.56999999999999995</v>
      </c>
      <c r="D6">
        <v>1.4520000000000002</v>
      </c>
      <c r="E6">
        <v>7.5189686988320001E-2</v>
      </c>
      <c r="F6">
        <v>3.3511806343188601E-2</v>
      </c>
      <c r="G6">
        <v>4.2015938866545498E-2</v>
      </c>
      <c r="H6">
        <v>0.55559999999999998</v>
      </c>
      <c r="I6">
        <v>55.391084030925398</v>
      </c>
      <c r="J6">
        <v>72.763995099220494</v>
      </c>
      <c r="K6">
        <f t="shared" si="0"/>
        <v>0.26796675539138465</v>
      </c>
      <c r="L6">
        <f t="shared" si="1"/>
        <v>0.2916863765373699</v>
      </c>
      <c r="M6">
        <v>0.8571428571428571</v>
      </c>
      <c r="N6">
        <v>60.970990800000003</v>
      </c>
      <c r="O6">
        <v>137.13383090199099</v>
      </c>
      <c r="P6">
        <v>7.5189686988320001E-2</v>
      </c>
      <c r="Q6">
        <v>7.5189686988320001E-2</v>
      </c>
      <c r="U6">
        <v>7.5189686988320001E-2</v>
      </c>
      <c r="V6">
        <v>3.4966810566299002E-2</v>
      </c>
      <c r="W6">
        <v>4.0136254914365198E-2</v>
      </c>
      <c r="X6">
        <v>0.53380000000000005</v>
      </c>
      <c r="Z6">
        <v>7.5189686988320001E-2</v>
      </c>
      <c r="AA6">
        <v>3.4966810566299002E-2</v>
      </c>
      <c r="AB6">
        <f t="shared" si="2"/>
        <v>4.0222876422020999E-2</v>
      </c>
      <c r="AC6">
        <f t="shared" si="3"/>
        <v>0.53495203974275407</v>
      </c>
    </row>
    <row r="7" spans="1:29" x14ac:dyDescent="0.2">
      <c r="A7">
        <v>59.019999999999996</v>
      </c>
      <c r="B7">
        <v>1.9744855729586299</v>
      </c>
      <c r="C7">
        <v>0.56999999999999995</v>
      </c>
      <c r="D7">
        <v>1.3559999999999999</v>
      </c>
      <c r="E7">
        <v>6.9557292165972395E-2</v>
      </c>
      <c r="F7">
        <v>3.2764606642145498E-2</v>
      </c>
      <c r="G7">
        <v>3.69815514474508E-2</v>
      </c>
      <c r="H7">
        <v>0.52949999999999997</v>
      </c>
      <c r="I7">
        <v>56.273512057084297</v>
      </c>
      <c r="J7">
        <v>73.086929140333595</v>
      </c>
      <c r="K7">
        <f t="shared" si="0"/>
        <v>0.32060405236569067</v>
      </c>
      <c r="L7">
        <f t="shared" si="1"/>
        <v>0.34898297067171236</v>
      </c>
      <c r="M7">
        <v>1</v>
      </c>
      <c r="N7">
        <v>61.520460499999999</v>
      </c>
      <c r="O7">
        <v>134.40071195217899</v>
      </c>
      <c r="P7">
        <v>6.9557292165972395E-2</v>
      </c>
      <c r="Q7">
        <v>6.9557292165972395E-2</v>
      </c>
      <c r="U7">
        <v>6.9557292165972395E-2</v>
      </c>
      <c r="V7">
        <v>3.4167088620711099E-2</v>
      </c>
      <c r="W7">
        <v>3.5293370045014399E-2</v>
      </c>
      <c r="X7">
        <v>0.50739999999999996</v>
      </c>
      <c r="Z7">
        <v>6.9557292165972395E-2</v>
      </c>
      <c r="AA7">
        <v>3.4167088620711099E-2</v>
      </c>
      <c r="AB7">
        <f t="shared" si="2"/>
        <v>3.5390203545261296E-2</v>
      </c>
      <c r="AC7">
        <f t="shared" si="3"/>
        <v>0.50879214016577656</v>
      </c>
    </row>
    <row r="8" spans="1:29" x14ac:dyDescent="0.2">
      <c r="A8">
        <v>68.7</v>
      </c>
      <c r="B8">
        <v>1.6681057392399601</v>
      </c>
      <c r="C8">
        <v>0.56699999999999995</v>
      </c>
      <c r="D8">
        <v>1.26</v>
      </c>
      <c r="E8">
        <v>6.3534682345102303E-2</v>
      </c>
      <c r="F8">
        <v>3.1891932474742098E-2</v>
      </c>
      <c r="G8">
        <v>3.1525896723948399E-2</v>
      </c>
      <c r="H8">
        <v>0.49640000000000001</v>
      </c>
      <c r="I8">
        <v>57.189199144463302</v>
      </c>
      <c r="J8">
        <v>73.402578128276204</v>
      </c>
      <c r="K8">
        <f t="shared" si="0"/>
        <v>0.37318702808408932</v>
      </c>
      <c r="L8">
        <f t="shared" si="1"/>
        <v>0.40622043519394513</v>
      </c>
      <c r="O8">
        <v>131.54450936409199</v>
      </c>
      <c r="P8">
        <v>6.3534682345102303E-2</v>
      </c>
      <c r="Q8">
        <v>6.3534682345102303E-2</v>
      </c>
      <c r="U8">
        <v>6.3534682345102303E-2</v>
      </c>
      <c r="V8">
        <v>3.32325275825597E-2</v>
      </c>
      <c r="W8">
        <v>3.0210741455096099E-2</v>
      </c>
      <c r="X8">
        <v>0.47549999999999998</v>
      </c>
      <c r="Z8">
        <v>6.3534682345102303E-2</v>
      </c>
      <c r="AA8">
        <v>3.32325275825597E-2</v>
      </c>
      <c r="AB8">
        <f t="shared" si="2"/>
        <v>3.0302154762542603E-2</v>
      </c>
      <c r="AC8">
        <f t="shared" si="3"/>
        <v>0.47693879380634857</v>
      </c>
    </row>
    <row r="9" spans="1:29" x14ac:dyDescent="0.2">
      <c r="A9">
        <v>79.27</v>
      </c>
      <c r="B9">
        <v>1.37208126720835</v>
      </c>
      <c r="C9">
        <v>0.56699999999999995</v>
      </c>
      <c r="D9">
        <v>1.1520000000000001</v>
      </c>
      <c r="E9">
        <v>5.67149864934113E-2</v>
      </c>
      <c r="F9">
        <v>3.1009106279480399E-2</v>
      </c>
      <c r="G9">
        <v>2.52261311079096E-2</v>
      </c>
      <c r="H9">
        <v>0.44779999999999998</v>
      </c>
      <c r="I9">
        <v>58.440551605499302</v>
      </c>
      <c r="J9">
        <v>73.808480859954599</v>
      </c>
      <c r="K9">
        <f t="shared" si="0"/>
        <v>0.43060459557824976</v>
      </c>
      <c r="L9">
        <f t="shared" si="1"/>
        <v>0.46872043519394507</v>
      </c>
      <c r="O9">
        <v>127.588330608945</v>
      </c>
      <c r="P9">
        <v>5.67149864934113E-2</v>
      </c>
      <c r="Q9">
        <v>5.67149864934113E-2</v>
      </c>
      <c r="U9">
        <v>5.67149864934113E-2</v>
      </c>
      <c r="V9">
        <v>3.22862551266518E-2</v>
      </c>
      <c r="W9">
        <v>2.4336400704322799E-2</v>
      </c>
      <c r="X9">
        <v>0.42909999999999998</v>
      </c>
      <c r="Z9">
        <v>5.67149864934113E-2</v>
      </c>
      <c r="AA9">
        <v>3.22862551266518E-2</v>
      </c>
      <c r="AB9">
        <f t="shared" si="2"/>
        <v>2.44287313667595E-2</v>
      </c>
      <c r="AC9">
        <f t="shared" si="3"/>
        <v>0.43072797645111732</v>
      </c>
    </row>
    <row r="10" spans="1:29" x14ac:dyDescent="0.2">
      <c r="A10">
        <v>88.96</v>
      </c>
      <c r="B10">
        <v>1.1278047637914701</v>
      </c>
      <c r="C10">
        <v>0.54600000000000004</v>
      </c>
      <c r="D10">
        <v>1.0679999999999998</v>
      </c>
      <c r="E10">
        <v>5.0420800604146401E-2</v>
      </c>
      <c r="F10">
        <v>2.9483212507702E-2</v>
      </c>
      <c r="G10">
        <v>2.0302319182864001E-2</v>
      </c>
      <c r="H10">
        <v>0.40699999999999997</v>
      </c>
      <c r="I10">
        <v>58.973130285224002</v>
      </c>
      <c r="J10">
        <v>73.948506746647794</v>
      </c>
      <c r="K10">
        <f t="shared" si="0"/>
        <v>0.48324189255255579</v>
      </c>
      <c r="L10">
        <f t="shared" si="1"/>
        <v>0.52601702932828753</v>
      </c>
      <c r="O10">
        <v>127.588330608945</v>
      </c>
      <c r="P10">
        <v>5.0420800604146401E-2</v>
      </c>
      <c r="Q10">
        <v>5.0420800604146401E-2</v>
      </c>
      <c r="U10">
        <v>5.0420800604146401E-2</v>
      </c>
      <c r="V10">
        <v>3.0682249233015199E-2</v>
      </c>
      <c r="W10">
        <v>1.9643943915375401E-2</v>
      </c>
      <c r="X10">
        <v>0.3896</v>
      </c>
      <c r="Z10">
        <v>5.0420800604146401E-2</v>
      </c>
      <c r="AA10">
        <v>3.0682249233015199E-2</v>
      </c>
      <c r="AB10">
        <f t="shared" si="2"/>
        <v>1.9738551371131202E-2</v>
      </c>
      <c r="AC10">
        <f t="shared" si="3"/>
        <v>0.3914763576663236</v>
      </c>
    </row>
    <row r="11" spans="1:29" x14ac:dyDescent="0.2">
      <c r="A11">
        <v>98.649999999999991</v>
      </c>
      <c r="B11">
        <v>0.92184026552846099</v>
      </c>
      <c r="C11">
        <v>0.52200000000000002</v>
      </c>
      <c r="D11">
        <v>0.99</v>
      </c>
      <c r="E11">
        <v>4.4249281151911402E-2</v>
      </c>
      <c r="F11">
        <v>2.78957772149813E-2</v>
      </c>
      <c r="G11">
        <v>1.5894672314453601E-2</v>
      </c>
      <c r="H11">
        <v>0.36220000000000002</v>
      </c>
      <c r="I11">
        <v>59.414315982156303</v>
      </c>
      <c r="J11">
        <v>74.059660949091196</v>
      </c>
      <c r="K11">
        <f t="shared" si="0"/>
        <v>0.53587918952686175</v>
      </c>
      <c r="L11">
        <f t="shared" si="1"/>
        <v>0.58331362346263005</v>
      </c>
      <c r="O11">
        <v>127.588330608945</v>
      </c>
      <c r="P11">
        <v>4.4249281151911402E-2</v>
      </c>
      <c r="Q11">
        <v>4.4249281151911402E-2</v>
      </c>
      <c r="U11">
        <v>4.4249281151911402E-2</v>
      </c>
      <c r="V11">
        <v>2.9034627753582599E-2</v>
      </c>
      <c r="W11">
        <v>1.51199793696081E-2</v>
      </c>
      <c r="X11">
        <v>0.3417</v>
      </c>
      <c r="Z11">
        <v>4.4249281151911402E-2</v>
      </c>
      <c r="AA11">
        <v>2.9034627753582599E-2</v>
      </c>
      <c r="AB11">
        <f t="shared" si="2"/>
        <v>1.5214653398328802E-2</v>
      </c>
      <c r="AC11">
        <f t="shared" si="3"/>
        <v>0.34383956083028</v>
      </c>
    </row>
    <row r="12" spans="1:29" x14ac:dyDescent="0.2">
      <c r="A12">
        <v>109.22</v>
      </c>
      <c r="B12">
        <v>0.742320525550904</v>
      </c>
      <c r="C12">
        <v>0.49199999999999999</v>
      </c>
      <c r="D12">
        <v>0.91199999999999992</v>
      </c>
      <c r="E12">
        <v>3.7831437148523397E-2</v>
      </c>
      <c r="F12">
        <v>2.6066447716292102E-2</v>
      </c>
      <c r="G12">
        <v>1.19974634808672E-2</v>
      </c>
      <c r="H12">
        <v>0.31440000000000001</v>
      </c>
      <c r="I12">
        <v>59.727830321810998</v>
      </c>
      <c r="J12">
        <v>74.117561453762605</v>
      </c>
      <c r="K12">
        <f t="shared" si="0"/>
        <v>0.59329675702102236</v>
      </c>
      <c r="L12">
        <f t="shared" si="1"/>
        <v>0.64581362346263005</v>
      </c>
      <c r="O12">
        <v>127.588330608945</v>
      </c>
      <c r="P12">
        <v>3.7831437148523397E-2</v>
      </c>
      <c r="Q12">
        <v>3.7831437148523397E-2</v>
      </c>
      <c r="U12">
        <v>3.7831437148523397E-2</v>
      </c>
      <c r="V12">
        <v>2.7174749942016099E-2</v>
      </c>
      <c r="W12">
        <v>1.05587541081529E-2</v>
      </c>
      <c r="X12">
        <v>0.27910000000000001</v>
      </c>
      <c r="Z12">
        <v>3.7831437148523397E-2</v>
      </c>
      <c r="AA12">
        <v>2.7174749942016099E-2</v>
      </c>
      <c r="AB12">
        <f t="shared" si="2"/>
        <v>1.0656687206507299E-2</v>
      </c>
      <c r="AC12">
        <f t="shared" si="3"/>
        <v>0.28168866978724444</v>
      </c>
    </row>
    <row r="13" spans="1:29" x14ac:dyDescent="0.2">
      <c r="A13">
        <v>118.91000000000001</v>
      </c>
      <c r="B13">
        <v>0.61475962417018004</v>
      </c>
      <c r="C13">
        <v>0.45599999999999996</v>
      </c>
      <c r="D13">
        <v>0.86399999999999999</v>
      </c>
      <c r="E13">
        <v>3.3385140576153501E-2</v>
      </c>
      <c r="F13">
        <v>2.4466594434266801E-2</v>
      </c>
      <c r="G13">
        <v>1.1275202980503701E-2</v>
      </c>
      <c r="H13">
        <v>0.31459999999999999</v>
      </c>
      <c r="I13">
        <v>59.560504037740699</v>
      </c>
      <c r="J13">
        <v>73.788287034217305</v>
      </c>
      <c r="K13">
        <f t="shared" si="0"/>
        <v>0.64593405399532844</v>
      </c>
      <c r="L13">
        <f t="shared" si="1"/>
        <v>0.70311021759697256</v>
      </c>
      <c r="O13">
        <v>127.588330608945</v>
      </c>
      <c r="P13">
        <v>3.23851405761535E-2</v>
      </c>
      <c r="Q13">
        <v>3.23851405761535E-2</v>
      </c>
      <c r="U13">
        <v>3.23851405761535E-2</v>
      </c>
      <c r="V13">
        <v>2.56810989944307E-2</v>
      </c>
      <c r="W13">
        <v>7.60847353730538E-3</v>
      </c>
      <c r="X13">
        <v>0.22789999999999999</v>
      </c>
      <c r="Z13">
        <v>3.3385140576153501E-2</v>
      </c>
      <c r="AA13">
        <v>2.56810989944307E-2</v>
      </c>
      <c r="AB13">
        <f t="shared" si="2"/>
        <v>7.7040415817228002E-3</v>
      </c>
      <c r="AC13">
        <f t="shared" si="3"/>
        <v>0.23076259224218096</v>
      </c>
    </row>
    <row r="14" spans="1:29" x14ac:dyDescent="0.2">
      <c r="A14">
        <v>128.60000000000002</v>
      </c>
      <c r="B14">
        <v>0.48563543486910299</v>
      </c>
      <c r="C14">
        <v>0.42300000000000004</v>
      </c>
      <c r="D14">
        <v>0.79799999999999993</v>
      </c>
      <c r="E14">
        <v>2.94897929653615E-2</v>
      </c>
      <c r="F14">
        <v>2.2377106395082499E-2</v>
      </c>
      <c r="G14">
        <v>1.0963484227601201E-2</v>
      </c>
      <c r="H14">
        <v>0.32790000000000002</v>
      </c>
      <c r="I14">
        <v>59.384293634088202</v>
      </c>
      <c r="J14">
        <v>73.60930977164</v>
      </c>
      <c r="K14">
        <f t="shared" si="0"/>
        <v>0.69857135096963452</v>
      </c>
      <c r="L14">
        <f t="shared" si="1"/>
        <v>0.76040681173131519</v>
      </c>
      <c r="O14">
        <v>127.588330608945</v>
      </c>
      <c r="P14">
        <v>2.7489792965361502E-2</v>
      </c>
      <c r="Q14">
        <v>2.7489792965361502E-2</v>
      </c>
      <c r="U14">
        <v>2.7489792965361502E-2</v>
      </c>
      <c r="V14">
        <v>2.3647143395242001E-2</v>
      </c>
      <c r="W14">
        <v>5.7446116696524196E-3</v>
      </c>
      <c r="X14">
        <v>0.1948</v>
      </c>
      <c r="Z14">
        <v>2.94897929653615E-2</v>
      </c>
      <c r="AA14">
        <v>2.3647143395242001E-2</v>
      </c>
      <c r="AB14">
        <f t="shared" si="2"/>
        <v>5.8426495701194986E-3</v>
      </c>
      <c r="AC14">
        <f t="shared" si="3"/>
        <v>0.19812446893005431</v>
      </c>
    </row>
    <row r="15" spans="1:29" x14ac:dyDescent="0.2">
      <c r="A15">
        <v>139.17000000000002</v>
      </c>
      <c r="B15">
        <v>0.35315666549889402</v>
      </c>
      <c r="C15">
        <v>0.36300000000000004</v>
      </c>
      <c r="D15">
        <v>0.73199999999999998</v>
      </c>
      <c r="E15">
        <v>2.49177589854917E-2</v>
      </c>
      <c r="F15">
        <v>1.9907260041449999E-2</v>
      </c>
      <c r="G15">
        <v>1.05844017072522E-2</v>
      </c>
      <c r="H15">
        <v>0.34599999999999997</v>
      </c>
      <c r="I15">
        <v>58.834424704696701</v>
      </c>
      <c r="J15">
        <v>72.755049782648001</v>
      </c>
      <c r="K15">
        <f t="shared" si="0"/>
        <v>0.7559889184637949</v>
      </c>
      <c r="L15">
        <f t="shared" si="1"/>
        <v>0.82290681173131508</v>
      </c>
      <c r="O15">
        <v>127.588330608945</v>
      </c>
      <c r="P15">
        <v>2.3917758985491699E-2</v>
      </c>
      <c r="Q15">
        <v>2.2917758985491699E-2</v>
      </c>
      <c r="U15">
        <v>2.2917758985491699E-2</v>
      </c>
      <c r="V15">
        <v>2.1363743032770999E-2</v>
      </c>
      <c r="W15">
        <v>3.4560931712877001E-3</v>
      </c>
      <c r="X15">
        <v>0.13869999999999999</v>
      </c>
      <c r="Z15">
        <v>2.5917758985491701E-2</v>
      </c>
      <c r="AA15">
        <v>2.1363743032770999E-2</v>
      </c>
      <c r="AB15">
        <f t="shared" si="2"/>
        <v>4.5540159527207025E-3</v>
      </c>
      <c r="AC15">
        <f t="shared" si="3"/>
        <v>0.17571025161820353</v>
      </c>
    </row>
    <row r="16" spans="1:29" x14ac:dyDescent="0.2">
      <c r="A16">
        <v>148.86000000000001</v>
      </c>
      <c r="B16">
        <v>0.25116786336267799</v>
      </c>
      <c r="C16">
        <v>0.30599999999999999</v>
      </c>
      <c r="D16">
        <v>0.66600000000000004</v>
      </c>
      <c r="E16">
        <v>2.1547803041252599E-2</v>
      </c>
      <c r="F16">
        <v>1.71868542698351E-2</v>
      </c>
      <c r="G16">
        <v>1.11063369171367E-2</v>
      </c>
      <c r="H16">
        <v>0.39119999999999999</v>
      </c>
      <c r="I16">
        <v>57.897607342393201</v>
      </c>
      <c r="J16">
        <v>71.732307989388104</v>
      </c>
      <c r="K16">
        <f t="shared" si="0"/>
        <v>0.80862621543810098</v>
      </c>
      <c r="L16">
        <f t="shared" si="1"/>
        <v>0.8802034058656576</v>
      </c>
      <c r="O16">
        <v>127.588330608945</v>
      </c>
      <c r="P16">
        <v>2.0547803041252598E-2</v>
      </c>
      <c r="Q16">
        <v>1.9547803041252601E-2</v>
      </c>
      <c r="U16">
        <v>1.9547803041252601E-2</v>
      </c>
      <c r="V16">
        <v>1.89020253758032E-2</v>
      </c>
      <c r="W16">
        <v>2.5491050997801801E-3</v>
      </c>
      <c r="X16">
        <v>0.1183</v>
      </c>
      <c r="Z16">
        <v>2.25478030412526E-2</v>
      </c>
      <c r="AA16">
        <v>1.89020253758032E-2</v>
      </c>
      <c r="AB16">
        <f t="shared" si="2"/>
        <v>3.6457776654493998E-3</v>
      </c>
      <c r="AC16">
        <f t="shared" si="3"/>
        <v>0.16169103742742583</v>
      </c>
    </row>
    <row r="17" spans="1:29" x14ac:dyDescent="0.2">
      <c r="A17">
        <v>158.55000000000001</v>
      </c>
      <c r="B17">
        <v>0.15971882811910301</v>
      </c>
      <c r="C17">
        <v>0.27</v>
      </c>
      <c r="D17">
        <v>0.56999999999999995</v>
      </c>
      <c r="E17">
        <v>1.90659267169754E-2</v>
      </c>
      <c r="F17">
        <v>1.44945951501293E-2</v>
      </c>
      <c r="G17">
        <v>8.3586355776450998E-3</v>
      </c>
      <c r="H17">
        <v>0.36420000000000002</v>
      </c>
      <c r="I17">
        <v>57.630448368192098</v>
      </c>
      <c r="J17">
        <v>70.605024515874703</v>
      </c>
      <c r="K17">
        <f t="shared" si="0"/>
        <v>0.86126351241240706</v>
      </c>
      <c r="L17">
        <f t="shared" si="1"/>
        <v>0.9375</v>
      </c>
      <c r="O17">
        <v>127.588330608945</v>
      </c>
      <c r="P17">
        <v>1.8065926716975399E-2</v>
      </c>
      <c r="Q17">
        <v>1.7065926716975401E-2</v>
      </c>
      <c r="U17">
        <v>1.7065926716975401E-2</v>
      </c>
      <c r="V17">
        <v>1.5753069812151299E-2</v>
      </c>
      <c r="W17">
        <v>3.2145152444820499E-3</v>
      </c>
      <c r="X17">
        <v>0.1686</v>
      </c>
      <c r="Z17">
        <v>1.90659267169754E-2</v>
      </c>
      <c r="AA17">
        <v>1.5753069812151299E-2</v>
      </c>
      <c r="AB17">
        <f t="shared" si="2"/>
        <v>3.3128569048241005E-3</v>
      </c>
      <c r="AC17">
        <f t="shared" si="3"/>
        <v>0.17375797956227795</v>
      </c>
    </row>
    <row r="18" spans="1:29" x14ac:dyDescent="0.2">
      <c r="A18">
        <v>169.12</v>
      </c>
      <c r="B18">
        <v>8.1390723708283305E-2</v>
      </c>
      <c r="C18">
        <v>0.23699999999999999</v>
      </c>
      <c r="D18">
        <v>0.43799999999999994</v>
      </c>
      <c r="E18">
        <v>1.64763416435912E-2</v>
      </c>
      <c r="F18">
        <v>1.0824356138939799E-2</v>
      </c>
      <c r="G18">
        <v>8.0283664878040492E-3</v>
      </c>
      <c r="H18">
        <v>0.42359999999999998</v>
      </c>
      <c r="I18">
        <v>57.117673440196803</v>
      </c>
      <c r="J18">
        <v>69.743965994294996</v>
      </c>
      <c r="K18">
        <f t="shared" si="0"/>
        <v>0.91868107990656744</v>
      </c>
      <c r="L18">
        <f t="shared" si="1"/>
        <v>1</v>
      </c>
      <c r="O18">
        <v>127.588330608945</v>
      </c>
      <c r="P18">
        <v>1.64763416435912E-2</v>
      </c>
      <c r="Q18">
        <v>1.5476341643591201E-2</v>
      </c>
      <c r="U18">
        <v>1.5476341643591201E-2</v>
      </c>
      <c r="V18">
        <v>1.1713789613101201E-2</v>
      </c>
      <c r="W18">
        <v>4.6644523193006696E-3</v>
      </c>
      <c r="X18">
        <v>0.28310000000000002</v>
      </c>
      <c r="Z18">
        <v>1.5476341643591201E-2</v>
      </c>
      <c r="AA18">
        <v>1.1713789613101201E-2</v>
      </c>
      <c r="AB18">
        <f t="shared" si="2"/>
        <v>3.76255203049E-3</v>
      </c>
      <c r="AC18">
        <f t="shared" si="3"/>
        <v>0.24311637188806076</v>
      </c>
    </row>
    <row r="19" spans="1:29" x14ac:dyDescent="0.2">
      <c r="A19">
        <v>178.81</v>
      </c>
      <c r="B19">
        <v>2.7285523877776101E-2</v>
      </c>
      <c r="C19">
        <v>0.20100000000000001</v>
      </c>
      <c r="D19">
        <v>0.27</v>
      </c>
      <c r="E19">
        <v>1.51294440585435E-2</v>
      </c>
      <c r="F19">
        <v>7.68657676309277E-3</v>
      </c>
      <c r="G19">
        <v>4.9489760474399304E-3</v>
      </c>
      <c r="H19">
        <v>0.3886</v>
      </c>
      <c r="I19">
        <v>60.956502876667798</v>
      </c>
      <c r="J19">
        <v>69.756023166659801</v>
      </c>
      <c r="K19">
        <f t="shared" si="0"/>
        <v>0.97131837688087352</v>
      </c>
      <c r="O19">
        <v>106.66872903471599</v>
      </c>
      <c r="P19">
        <v>1.51294440585435E-2</v>
      </c>
      <c r="Q19">
        <v>1.51294440585435E-2</v>
      </c>
      <c r="U19">
        <v>1.51294440585435E-2</v>
      </c>
      <c r="V19">
        <v>6.8321299541148099E-3</v>
      </c>
      <c r="W19">
        <v>5.2953054204902296E-3</v>
      </c>
      <c r="X19">
        <v>0.35</v>
      </c>
      <c r="Z19">
        <v>1.51294440585435E-2</v>
      </c>
      <c r="AA19">
        <v>6.8321299541148099E-3</v>
      </c>
      <c r="AB19">
        <f t="shared" si="2"/>
        <v>8.2973141044286915E-3</v>
      </c>
      <c r="AC19">
        <f t="shared" si="3"/>
        <v>0.54842161234227582</v>
      </c>
    </row>
    <row r="20" spans="1:29" x14ac:dyDescent="0.2">
      <c r="A20">
        <v>184.09</v>
      </c>
      <c r="B20">
        <v>2.47971563014619E-3</v>
      </c>
      <c r="C20">
        <v>0.16200000000000001</v>
      </c>
      <c r="D20">
        <v>0.11399999999999999</v>
      </c>
      <c r="E20">
        <v>1.54136897942183E-2</v>
      </c>
      <c r="F20">
        <v>3.0401641657996602E-3</v>
      </c>
      <c r="G20">
        <v>4.6064794797653899E-3</v>
      </c>
      <c r="H20">
        <v>0.59470000000000001</v>
      </c>
      <c r="I20">
        <v>63.832045656442197</v>
      </c>
      <c r="J20">
        <v>69.003757867938106</v>
      </c>
      <c r="K20">
        <f t="shared" si="0"/>
        <v>1</v>
      </c>
      <c r="O20">
        <v>90</v>
      </c>
      <c r="P20">
        <v>1.54136897942183E-2</v>
      </c>
      <c r="Q20">
        <v>1.54136897942183E-2</v>
      </c>
      <c r="U20">
        <v>1.54136897942183E-2</v>
      </c>
      <c r="V20">
        <v>1.29924128959378E-3</v>
      </c>
      <c r="W20">
        <v>5.3947914279764099E-3</v>
      </c>
      <c r="X20">
        <v>0.35</v>
      </c>
      <c r="Z20">
        <v>1.54136897942183E-2</v>
      </c>
      <c r="AA20">
        <v>1.29924128959378E-3</v>
      </c>
      <c r="AB20">
        <f t="shared" si="2"/>
        <v>1.4114448504624521E-2</v>
      </c>
      <c r="AC20">
        <f t="shared" si="3"/>
        <v>0.91570861312642182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22EF-B1FF-4038-B434-8AB71D715E13}">
  <dimension ref="A1:AG20"/>
  <sheetViews>
    <sheetView zoomScale="120" zoomScaleNormal="120" workbookViewId="0">
      <selection activeCell="Q1" sqref="Q1:Q19"/>
    </sheetView>
  </sheetViews>
  <sheetFormatPr defaultRowHeight="14.25" x14ac:dyDescent="0.2"/>
  <sheetData>
    <row r="1" spans="1:33" x14ac:dyDescent="0.2">
      <c r="A1">
        <v>0</v>
      </c>
      <c r="B1">
        <v>4.1067246250882201</v>
      </c>
      <c r="C1">
        <v>0.57299999999999995</v>
      </c>
      <c r="D1">
        <v>1.8119999999999998</v>
      </c>
      <c r="E1">
        <v>0.175161131804079</v>
      </c>
      <c r="F1">
        <v>5.3606726227098299E-2</v>
      </c>
      <c r="G1">
        <v>0.121386664340227</v>
      </c>
      <c r="H1">
        <v>0.69299999999999995</v>
      </c>
      <c r="I1">
        <v>59.758006397194997</v>
      </c>
      <c r="J1">
        <v>86.442622787968901</v>
      </c>
      <c r="K1">
        <v>0.175161131804079</v>
      </c>
      <c r="L1">
        <v>7.7316580103714505E-2</v>
      </c>
      <c r="M1">
        <v>9.7739911546676106E-2</v>
      </c>
      <c r="N1">
        <v>0.55800000000000005</v>
      </c>
      <c r="O1">
        <v>68.405198274034007</v>
      </c>
      <c r="P1">
        <v>86.701570596172303</v>
      </c>
      <c r="Q1">
        <f>A1/88.96</f>
        <v>0</v>
      </c>
      <c r="S1" s="2">
        <v>0</v>
      </c>
      <c r="T1" s="2">
        <v>68.852728299999995</v>
      </c>
      <c r="V1">
        <v>66.659208712464405</v>
      </c>
      <c r="W1">
        <v>87.741606987183303</v>
      </c>
      <c r="X1">
        <v>1</v>
      </c>
      <c r="Y1">
        <v>59.865410266061403</v>
      </c>
      <c r="Z1">
        <v>68.302552087033007</v>
      </c>
      <c r="AA1">
        <v>0.6895</v>
      </c>
      <c r="AB1">
        <v>2.72</v>
      </c>
      <c r="AC1">
        <v>68.470493022609404</v>
      </c>
      <c r="AD1">
        <v>2.5</v>
      </c>
      <c r="AE1">
        <v>67.879981198003804</v>
      </c>
      <c r="AF1">
        <v>2.85</v>
      </c>
      <c r="AG1">
        <v>68.789820682449502</v>
      </c>
    </row>
    <row r="2" spans="1:33" x14ac:dyDescent="0.2">
      <c r="A2">
        <v>4.4000000000000004</v>
      </c>
      <c r="B2">
        <v>3.8230990704993402</v>
      </c>
      <c r="C2">
        <v>0.57299999999999995</v>
      </c>
      <c r="D2">
        <v>1.7580000000000002</v>
      </c>
      <c r="E2">
        <v>0.176215965384342</v>
      </c>
      <c r="F2">
        <v>5.2707583215842298E-2</v>
      </c>
      <c r="G2">
        <v>0.123174959803655</v>
      </c>
      <c r="H2">
        <v>0.69899999999999995</v>
      </c>
      <c r="I2">
        <v>59.995284275293102</v>
      </c>
      <c r="J2">
        <v>86.375674452659595</v>
      </c>
      <c r="K2">
        <v>0.176215965384342</v>
      </c>
      <c r="L2">
        <v>7.5667873304336497E-2</v>
      </c>
      <c r="M2">
        <v>0.10044310026907501</v>
      </c>
      <c r="N2">
        <v>0.56999999999999995</v>
      </c>
      <c r="O2">
        <v>68.585606199542696</v>
      </c>
      <c r="P2">
        <v>86.624605907527794</v>
      </c>
      <c r="Q2">
        <f t="shared" ref="Q2:Q19" si="0">A2/88.96</f>
        <v>4.9460431654676264E-2</v>
      </c>
      <c r="S2" s="2">
        <v>0.125</v>
      </c>
      <c r="T2" s="2">
        <v>69.987698499999993</v>
      </c>
      <c r="V2">
        <v>66.886886433734404</v>
      </c>
      <c r="W2">
        <v>87.667402409611796</v>
      </c>
      <c r="Y2">
        <v>60.1626197319694</v>
      </c>
      <c r="Z2">
        <v>68.538048869484697</v>
      </c>
      <c r="AA2">
        <v>0.69610000000000005</v>
      </c>
      <c r="AC2">
        <v>68.645600456959599</v>
      </c>
      <c r="AE2">
        <v>68.067333802688395</v>
      </c>
      <c r="AG2">
        <v>68.959908958477499</v>
      </c>
    </row>
    <row r="3" spans="1:33" x14ac:dyDescent="0.2">
      <c r="A3">
        <v>8.8100000000000023</v>
      </c>
      <c r="B3">
        <v>3.48621077813231</v>
      </c>
      <c r="C3">
        <v>0.57299999999999995</v>
      </c>
      <c r="D3">
        <v>1.698</v>
      </c>
      <c r="E3">
        <v>0.174919903288212</v>
      </c>
      <c r="F3">
        <v>5.2283909477557997E-2</v>
      </c>
      <c r="G3">
        <v>0.122793772108325</v>
      </c>
      <c r="H3">
        <v>0.70199999999999996</v>
      </c>
      <c r="I3">
        <v>60.586599622649999</v>
      </c>
      <c r="J3">
        <v>86.438045784695902</v>
      </c>
      <c r="K3">
        <v>0.174919903288212</v>
      </c>
      <c r="L3">
        <v>7.3748112649596104E-2</v>
      </c>
      <c r="M3">
        <v>0.100229104584145</v>
      </c>
      <c r="N3">
        <v>0.57299999999999995</v>
      </c>
      <c r="O3">
        <v>68.673333159280006</v>
      </c>
      <c r="P3">
        <v>86.685143501735993</v>
      </c>
      <c r="Q3">
        <f t="shared" si="0"/>
        <v>9.9033273381295001E-2</v>
      </c>
      <c r="S3" s="2">
        <v>0.33333333333333331</v>
      </c>
      <c r="T3" s="2">
        <v>72.212600399999999</v>
      </c>
      <c r="V3">
        <v>67.2236613492191</v>
      </c>
      <c r="W3">
        <v>87.725637864255305</v>
      </c>
      <c r="Y3">
        <v>60.572281437162601</v>
      </c>
      <c r="Z3">
        <v>68.887130992106293</v>
      </c>
      <c r="AA3">
        <v>0.69810000000000005</v>
      </c>
      <c r="AC3">
        <v>68.9293866033358</v>
      </c>
      <c r="AE3">
        <v>68.360399971914603</v>
      </c>
      <c r="AG3">
        <v>69.236751654464896</v>
      </c>
    </row>
    <row r="4" spans="1:33" x14ac:dyDescent="0.2">
      <c r="A4">
        <v>14.09</v>
      </c>
      <c r="B4">
        <v>3.0929521724988001</v>
      </c>
      <c r="C4">
        <v>0.57299999999999995</v>
      </c>
      <c r="D4">
        <v>1.62</v>
      </c>
      <c r="E4">
        <v>0.170580038212889</v>
      </c>
      <c r="F4">
        <v>5.0925621955486298E-2</v>
      </c>
      <c r="G4">
        <v>0.118723706596171</v>
      </c>
      <c r="H4">
        <v>0.69599999999999995</v>
      </c>
      <c r="I4">
        <v>60.8115843125045</v>
      </c>
      <c r="J4">
        <v>86.677476648425696</v>
      </c>
      <c r="K4">
        <v>0.170580038212889</v>
      </c>
      <c r="L4">
        <v>7.21458828544327E-2</v>
      </c>
      <c r="M4">
        <v>9.7742361895985397E-2</v>
      </c>
      <c r="N4">
        <v>0.57299999999999995</v>
      </c>
      <c r="O4">
        <v>69.207050370356299</v>
      </c>
      <c r="P4">
        <v>86.907227071222493</v>
      </c>
      <c r="Q4">
        <f t="shared" si="0"/>
        <v>0.15838579136690648</v>
      </c>
      <c r="S4" s="2">
        <v>0.5</v>
      </c>
      <c r="T4" s="2">
        <v>73.734901699999995</v>
      </c>
      <c r="V4">
        <v>67.755889850076201</v>
      </c>
      <c r="W4">
        <v>87.952607887415397</v>
      </c>
      <c r="Y4">
        <v>61.198316518198098</v>
      </c>
      <c r="Z4">
        <v>69.439085305300694</v>
      </c>
      <c r="AA4">
        <v>0.69489999999999996</v>
      </c>
      <c r="AC4">
        <v>69.406522557010604</v>
      </c>
      <c r="AE4">
        <v>68.844169684125205</v>
      </c>
      <c r="AG4">
        <v>69.700721279268507</v>
      </c>
    </row>
    <row r="5" spans="1:33" x14ac:dyDescent="0.2">
      <c r="A5">
        <v>19.38</v>
      </c>
      <c r="B5">
        <v>2.7058975212057401</v>
      </c>
      <c r="C5">
        <v>0.57299999999999995</v>
      </c>
      <c r="D5">
        <v>1.53</v>
      </c>
      <c r="E5">
        <v>0.16355380099896899</v>
      </c>
      <c r="F5">
        <v>5.0817079019471197E-2</v>
      </c>
      <c r="G5">
        <v>0.112852122689289</v>
      </c>
      <c r="H5">
        <v>0.69</v>
      </c>
      <c r="I5">
        <v>62.049826606992603</v>
      </c>
      <c r="J5">
        <v>87.057214736358304</v>
      </c>
      <c r="K5">
        <v>0.16355380099896899</v>
      </c>
      <c r="L5">
        <v>7.0503253715297795E-2</v>
      </c>
      <c r="M5">
        <v>9.2735005166415405E-2</v>
      </c>
      <c r="N5">
        <v>0.56699999999999995</v>
      </c>
      <c r="O5">
        <v>69.945523702828396</v>
      </c>
      <c r="P5">
        <v>87.277487910853296</v>
      </c>
      <c r="Q5">
        <f t="shared" si="0"/>
        <v>0.21785071942446044</v>
      </c>
      <c r="S5" s="2">
        <v>0.625</v>
      </c>
      <c r="T5" s="2">
        <v>74.653687099999999</v>
      </c>
      <c r="V5">
        <v>68.470978301667301</v>
      </c>
      <c r="W5">
        <v>88.3290063872643</v>
      </c>
      <c r="Y5">
        <v>62.027679123155004</v>
      </c>
      <c r="Z5">
        <v>70.171793610037895</v>
      </c>
      <c r="AA5">
        <v>0.68630000000000002</v>
      </c>
      <c r="AC5">
        <v>70.045622748240007</v>
      </c>
      <c r="AE5">
        <v>69.503123845622298</v>
      </c>
      <c r="AG5">
        <v>70.335006027593906</v>
      </c>
    </row>
    <row r="6" spans="1:33" x14ac:dyDescent="0.2">
      <c r="A6">
        <v>23.779999999999998</v>
      </c>
      <c r="B6">
        <v>2.3933356174810401</v>
      </c>
      <c r="C6">
        <v>0.57299999999999995</v>
      </c>
      <c r="D6">
        <v>1.464</v>
      </c>
      <c r="E6">
        <v>0.15595456577516301</v>
      </c>
      <c r="F6">
        <v>5.0036218274616802E-2</v>
      </c>
      <c r="G6">
        <v>0.10526933189823499</v>
      </c>
      <c r="H6">
        <v>0.67500000000000004</v>
      </c>
      <c r="I6">
        <v>62.484434600310998</v>
      </c>
      <c r="J6">
        <v>87.481359324924398</v>
      </c>
      <c r="K6">
        <v>0.15595456577516301</v>
      </c>
      <c r="L6">
        <v>6.9280719428371301E-2</v>
      </c>
      <c r="M6">
        <v>8.6086920307890002E-2</v>
      </c>
      <c r="N6">
        <v>0.55200000000000005</v>
      </c>
      <c r="O6">
        <v>70.456220754310095</v>
      </c>
      <c r="P6">
        <v>87.691383733607594</v>
      </c>
      <c r="Q6">
        <f t="shared" si="0"/>
        <v>0.26731115107913667</v>
      </c>
      <c r="S6" s="2">
        <v>0.79166666666666663</v>
      </c>
      <c r="T6" s="2">
        <v>75.527434</v>
      </c>
      <c r="V6">
        <v>69.103368670770607</v>
      </c>
      <c r="W6">
        <v>88.743869127560899</v>
      </c>
      <c r="Y6">
        <v>62.761603687680498</v>
      </c>
      <c r="Z6">
        <v>70.825079613956206</v>
      </c>
      <c r="AA6">
        <v>0.67349999999999999</v>
      </c>
      <c r="AC6">
        <v>70.624462385662895</v>
      </c>
      <c r="AE6">
        <v>70.095886033967403</v>
      </c>
      <c r="AG6">
        <v>70.905753693578305</v>
      </c>
    </row>
    <row r="7" spans="1:33" x14ac:dyDescent="0.2">
      <c r="A7">
        <v>29.070000000000004</v>
      </c>
      <c r="B7">
        <v>2.03203696170005</v>
      </c>
      <c r="C7">
        <v>0.57299999999999995</v>
      </c>
      <c r="D7">
        <v>1.3559999999999999</v>
      </c>
      <c r="E7">
        <v>0.14506080270375499</v>
      </c>
      <c r="F7">
        <v>4.9623613582895701E-2</v>
      </c>
      <c r="G7">
        <v>9.5304947376366994E-2</v>
      </c>
      <c r="H7">
        <v>0.65700000000000003</v>
      </c>
      <c r="I7">
        <v>63.946895699831501</v>
      </c>
      <c r="J7">
        <v>88.079366814250704</v>
      </c>
      <c r="K7">
        <v>0.14506080270375499</v>
      </c>
      <c r="L7">
        <v>6.7286223810929593E-2</v>
      </c>
      <c r="M7">
        <v>7.7462468643805196E-2</v>
      </c>
      <c r="N7">
        <v>0.53400000000000003</v>
      </c>
      <c r="O7">
        <v>71.484269810908501</v>
      </c>
      <c r="P7">
        <v>88.274701729005201</v>
      </c>
      <c r="Q7">
        <f t="shared" si="0"/>
        <v>0.32677607913669071</v>
      </c>
      <c r="S7" s="2">
        <v>1</v>
      </c>
      <c r="T7" s="2">
        <v>77.410043299999998</v>
      </c>
      <c r="V7">
        <v>70.168577859639399</v>
      </c>
      <c r="W7">
        <v>89.333765683163307</v>
      </c>
      <c r="Y7">
        <v>64.012871882197501</v>
      </c>
      <c r="Z7">
        <v>71.890115150557193</v>
      </c>
      <c r="AA7">
        <v>0.65410000000000001</v>
      </c>
      <c r="AC7">
        <v>71.577896198042097</v>
      </c>
      <c r="AE7">
        <v>71.076673808195395</v>
      </c>
      <c r="AG7">
        <v>71.842916222916401</v>
      </c>
    </row>
    <row r="8" spans="1:33" x14ac:dyDescent="0.2">
      <c r="A8">
        <v>34.349999999999994</v>
      </c>
      <c r="B8">
        <v>1.6965855709809301</v>
      </c>
      <c r="C8">
        <v>0.57299999999999995</v>
      </c>
      <c r="D8">
        <v>1.254</v>
      </c>
      <c r="E8">
        <v>0.13266606018682001</v>
      </c>
      <c r="F8">
        <v>4.8764589854863601E-2</v>
      </c>
      <c r="G8">
        <v>8.31816197371361E-2</v>
      </c>
      <c r="H8">
        <v>0.627</v>
      </c>
      <c r="I8">
        <v>65.116149079228606</v>
      </c>
      <c r="J8">
        <v>88.768231198257894</v>
      </c>
      <c r="K8">
        <v>0.13266606018682001</v>
      </c>
      <c r="L8">
        <v>6.5231918947838904E-2</v>
      </c>
      <c r="M8">
        <v>6.68636943341573E-2</v>
      </c>
      <c r="N8">
        <v>0.504</v>
      </c>
      <c r="O8">
        <v>72.468117872231105</v>
      </c>
      <c r="P8">
        <v>88.946856161610299</v>
      </c>
      <c r="Q8">
        <f t="shared" si="0"/>
        <v>0.38612859712230213</v>
      </c>
      <c r="V8">
        <v>71.340726567200207</v>
      </c>
      <c r="W8">
        <v>90.009081281763997</v>
      </c>
      <c r="Y8">
        <v>65.404522418582005</v>
      </c>
      <c r="Z8">
        <v>73.043650105348704</v>
      </c>
      <c r="AA8">
        <v>0.62619999999999998</v>
      </c>
      <c r="AC8">
        <v>72.623799727219506</v>
      </c>
      <c r="AE8">
        <v>72.153562363193799</v>
      </c>
      <c r="AG8">
        <v>72.873994815023096</v>
      </c>
    </row>
    <row r="9" spans="1:33" x14ac:dyDescent="0.2">
      <c r="A9">
        <v>38.760000000000005</v>
      </c>
      <c r="B9">
        <v>1.4254866772752699</v>
      </c>
      <c r="C9">
        <v>0.56699999999999995</v>
      </c>
      <c r="D9">
        <v>1.1639999999999999</v>
      </c>
      <c r="E9">
        <v>0.121454693966052</v>
      </c>
      <c r="F9">
        <v>4.7635910308004098E-2</v>
      </c>
      <c r="G9">
        <v>7.2872816379631195E-2</v>
      </c>
      <c r="H9">
        <v>0.6</v>
      </c>
      <c r="I9">
        <v>66.188211157518694</v>
      </c>
      <c r="J9">
        <v>89.240980642345306</v>
      </c>
      <c r="K9">
        <v>0.121454693966052</v>
      </c>
      <c r="L9">
        <v>6.2763021755187401E-2</v>
      </c>
      <c r="M9">
        <v>5.7933889021806802E-2</v>
      </c>
      <c r="N9">
        <v>0.47699999999999998</v>
      </c>
      <c r="O9">
        <v>73.248538449406098</v>
      </c>
      <c r="P9">
        <v>89.408242771089107</v>
      </c>
      <c r="Q9">
        <f t="shared" si="0"/>
        <v>0.43570143884892093</v>
      </c>
      <c r="V9">
        <v>72.292228308003899</v>
      </c>
      <c r="W9">
        <v>90.472781477182707</v>
      </c>
      <c r="Y9">
        <v>66.563084956677002</v>
      </c>
      <c r="Z9">
        <v>73.950580302468595</v>
      </c>
      <c r="AA9">
        <v>0.60040000000000004</v>
      </c>
      <c r="AC9">
        <v>73.451451347763197</v>
      </c>
      <c r="AE9">
        <v>73.006337526004202</v>
      </c>
      <c r="AG9">
        <v>73.686809073884206</v>
      </c>
    </row>
    <row r="10" spans="1:33" x14ac:dyDescent="0.2">
      <c r="A10">
        <v>44.040000000000006</v>
      </c>
      <c r="B10">
        <v>1.1426844147403701</v>
      </c>
      <c r="C10">
        <v>0.55199999999999994</v>
      </c>
      <c r="D10">
        <v>1.0679999999999998</v>
      </c>
      <c r="E10">
        <v>0.107376820494809</v>
      </c>
      <c r="F10">
        <v>4.6063724735665203E-2</v>
      </c>
      <c r="G10">
        <v>6.0560526759072301E-2</v>
      </c>
      <c r="H10">
        <v>0.56399999999999995</v>
      </c>
      <c r="I10">
        <v>67.394229384597395</v>
      </c>
      <c r="J10">
        <v>89.691524089054596</v>
      </c>
      <c r="K10">
        <v>0.107376820494809</v>
      </c>
      <c r="L10">
        <v>5.9604563605283899E-2</v>
      </c>
      <c r="M10">
        <v>4.7031047376726302E-2</v>
      </c>
      <c r="N10">
        <v>0.438</v>
      </c>
      <c r="O10">
        <v>74.046405829461307</v>
      </c>
      <c r="P10">
        <v>89.852000283148996</v>
      </c>
      <c r="Q10">
        <f t="shared" si="0"/>
        <v>0.49505395683453246</v>
      </c>
      <c r="V10">
        <v>73.197833880996498</v>
      </c>
      <c r="W10">
        <v>90.919573774938101</v>
      </c>
      <c r="Y10">
        <v>67.688531723790703</v>
      </c>
      <c r="Z10">
        <v>74.804275403303194</v>
      </c>
      <c r="AA10">
        <v>0.56399999999999995</v>
      </c>
      <c r="AC10">
        <v>74.251090109162107</v>
      </c>
      <c r="AE10">
        <v>73.828088296091806</v>
      </c>
      <c r="AG10">
        <v>74.471169420570703</v>
      </c>
    </row>
    <row r="11" spans="1:33" x14ac:dyDescent="0.2">
      <c r="A11">
        <v>49.33</v>
      </c>
      <c r="B11">
        <v>0.89616095000987095</v>
      </c>
      <c r="C11">
        <v>0.49800000000000005</v>
      </c>
      <c r="D11">
        <v>0.99</v>
      </c>
      <c r="E11">
        <v>9.2973436554446204E-2</v>
      </c>
      <c r="F11">
        <v>4.2314439984861701E-2</v>
      </c>
      <c r="G11">
        <v>5.0205655739401001E-2</v>
      </c>
      <c r="H11">
        <v>0.54</v>
      </c>
      <c r="I11">
        <v>67.282291047217399</v>
      </c>
      <c r="J11">
        <v>89.237262425187893</v>
      </c>
      <c r="K11">
        <v>9.2973436554446204E-2</v>
      </c>
      <c r="L11">
        <v>5.4506136888575203E-2</v>
      </c>
      <c r="M11">
        <v>3.7654241804550702E-2</v>
      </c>
      <c r="N11">
        <v>0.40500000000000003</v>
      </c>
      <c r="O11">
        <v>73.754792129431806</v>
      </c>
      <c r="P11">
        <v>89.423328648164699</v>
      </c>
      <c r="Q11">
        <f t="shared" si="0"/>
        <v>0.55451888489208634</v>
      </c>
      <c r="V11">
        <v>72.9560003055132</v>
      </c>
      <c r="W11">
        <v>90.486223654644604</v>
      </c>
      <c r="Y11">
        <v>67.472418205546205</v>
      </c>
      <c r="Z11">
        <v>74.539061298773902</v>
      </c>
      <c r="AA11">
        <v>0.53879999999999995</v>
      </c>
      <c r="AC11">
        <v>73.990681763791102</v>
      </c>
      <c r="AE11">
        <v>73.575941571674406</v>
      </c>
      <c r="AG11">
        <v>72.808494952544905</v>
      </c>
    </row>
    <row r="12" spans="1:33" x14ac:dyDescent="0.2">
      <c r="A12">
        <v>53.730000000000004</v>
      </c>
      <c r="B12">
        <v>0.73435411888222801</v>
      </c>
      <c r="C12">
        <v>0.47399999999999998</v>
      </c>
      <c r="D12">
        <v>0.92400000000000004</v>
      </c>
      <c r="E12">
        <v>8.1088852109384602E-2</v>
      </c>
      <c r="F12">
        <v>3.9671555547694998E-2</v>
      </c>
      <c r="G12">
        <v>4.0868781463129798E-2</v>
      </c>
      <c r="H12">
        <v>0.504</v>
      </c>
      <c r="I12">
        <v>67.335013919588505</v>
      </c>
      <c r="J12">
        <v>89.468908695113996</v>
      </c>
      <c r="K12">
        <v>8.1088852109384602E-2</v>
      </c>
      <c r="L12">
        <v>5.1296699711789899E-2</v>
      </c>
      <c r="M12">
        <v>2.9191986759378501E-2</v>
      </c>
      <c r="N12">
        <v>0.36</v>
      </c>
      <c r="O12">
        <v>73.947464902231005</v>
      </c>
      <c r="P12">
        <v>89.661677275445896</v>
      </c>
      <c r="Q12">
        <f t="shared" si="0"/>
        <v>0.60397931654676262</v>
      </c>
      <c r="V12">
        <v>73.084962410350101</v>
      </c>
      <c r="W12">
        <v>90.724538038210497</v>
      </c>
      <c r="Y12">
        <v>67.580544919945297</v>
      </c>
      <c r="Z12">
        <v>74.672758224389298</v>
      </c>
      <c r="AA12">
        <v>0.50339999999999996</v>
      </c>
      <c r="AC12">
        <v>74.132047772383899</v>
      </c>
      <c r="AE12">
        <v>73.711665770477694</v>
      </c>
      <c r="AG12">
        <v>74.135356756730701</v>
      </c>
    </row>
    <row r="13" spans="1:33" x14ac:dyDescent="0.2">
      <c r="A13">
        <v>59.019999999999996</v>
      </c>
      <c r="B13">
        <v>0.58095138111176003</v>
      </c>
      <c r="C13">
        <v>0.45599999999999996</v>
      </c>
      <c r="D13">
        <v>0.84000000000000008</v>
      </c>
      <c r="E13">
        <v>6.7311719198702394E-2</v>
      </c>
      <c r="F13">
        <v>3.7739842385435401E-2</v>
      </c>
      <c r="G13">
        <v>2.8674792378647201E-2</v>
      </c>
      <c r="H13">
        <v>0.42599999999999999</v>
      </c>
      <c r="I13">
        <v>68.287190384096903</v>
      </c>
      <c r="J13">
        <v>90.157730374478902</v>
      </c>
      <c r="K13">
        <v>6.7311719198702394E-2</v>
      </c>
      <c r="L13">
        <v>4.8297606911371603E-2</v>
      </c>
      <c r="M13">
        <v>1.8174164183649599E-2</v>
      </c>
      <c r="N13">
        <v>0.27</v>
      </c>
      <c r="O13">
        <v>74.717692830501093</v>
      </c>
      <c r="P13">
        <v>90.346388610461801</v>
      </c>
      <c r="Q13">
        <f t="shared" si="0"/>
        <v>0.6634442446043165</v>
      </c>
      <c r="V13">
        <v>74.033408792646199</v>
      </c>
      <c r="W13">
        <v>91.408539486669497</v>
      </c>
      <c r="Y13">
        <v>68.705694861324901</v>
      </c>
      <c r="Z13">
        <v>75.571842725702396</v>
      </c>
      <c r="AA13">
        <v>0.4284</v>
      </c>
      <c r="AC13">
        <v>74.987328388587201</v>
      </c>
      <c r="AE13">
        <v>74.588623813123405</v>
      </c>
      <c r="AG13">
        <v>74.355464315594304</v>
      </c>
    </row>
    <row r="14" spans="1:33" x14ac:dyDescent="0.2">
      <c r="A14">
        <v>64.3</v>
      </c>
      <c r="B14">
        <v>0.45014023195392799</v>
      </c>
      <c r="C14">
        <v>0.42000000000000004</v>
      </c>
      <c r="D14">
        <v>0.77400000000000002</v>
      </c>
      <c r="E14">
        <v>5.4556864470097E-2</v>
      </c>
      <c r="F14">
        <v>3.4949304178211897E-2</v>
      </c>
      <c r="G14">
        <v>1.86584476487732E-2</v>
      </c>
      <c r="H14">
        <v>0.34200000000000003</v>
      </c>
      <c r="I14">
        <v>68.347783032090405</v>
      </c>
      <c r="J14">
        <v>90.413092017922594</v>
      </c>
      <c r="K14">
        <v>5.4556864470097E-2</v>
      </c>
      <c r="L14">
        <v>4.4815535545306297E-2</v>
      </c>
      <c r="M14">
        <v>8.8382120441557101E-3</v>
      </c>
      <c r="N14">
        <v>0.16200000000000001</v>
      </c>
      <c r="O14">
        <v>74.835077152779107</v>
      </c>
      <c r="P14">
        <v>90.624533330683306</v>
      </c>
      <c r="Q14">
        <f t="shared" si="0"/>
        <v>0.72279676258992809</v>
      </c>
      <c r="V14">
        <v>74.181728821138293</v>
      </c>
      <c r="W14">
        <v>91.681145820712501</v>
      </c>
      <c r="Y14">
        <v>68.823967359779303</v>
      </c>
      <c r="Z14">
        <v>75.718231319041195</v>
      </c>
      <c r="AA14">
        <v>0.34570000000000001</v>
      </c>
      <c r="AC14">
        <v>75.149121113798302</v>
      </c>
      <c r="AE14">
        <v>74.748633115316295</v>
      </c>
      <c r="AG14">
        <v>75.1976091759458</v>
      </c>
    </row>
    <row r="15" spans="1:33" x14ac:dyDescent="0.2">
      <c r="A15">
        <v>68.7</v>
      </c>
      <c r="B15">
        <v>0.35301619860816702</v>
      </c>
      <c r="C15">
        <v>0.38700000000000001</v>
      </c>
      <c r="D15">
        <v>0.70799999999999996</v>
      </c>
      <c r="E15">
        <v>4.5029379701773703E-2</v>
      </c>
      <c r="F15">
        <v>3.2206467410675198E-2</v>
      </c>
      <c r="G15">
        <v>1.18877562412683E-2</v>
      </c>
      <c r="H15">
        <v>0.26400000000000001</v>
      </c>
      <c r="I15">
        <v>68.499264404520204</v>
      </c>
      <c r="J15">
        <v>90.556882806769593</v>
      </c>
      <c r="K15">
        <v>4.5029379701773703E-2</v>
      </c>
      <c r="L15">
        <v>4.1244331909959103E-2</v>
      </c>
      <c r="M15">
        <v>2.8368509212117398E-3</v>
      </c>
      <c r="N15">
        <v>6.3E-2</v>
      </c>
      <c r="O15">
        <v>74.951945756758406</v>
      </c>
      <c r="P15">
        <v>90.790585683091507</v>
      </c>
      <c r="Q15">
        <f t="shared" si="0"/>
        <v>0.77225719424460437</v>
      </c>
      <c r="V15">
        <v>74.3492915169643</v>
      </c>
      <c r="W15">
        <v>91.841885274772395</v>
      </c>
      <c r="Y15">
        <v>69.004151973700104</v>
      </c>
      <c r="Z15">
        <v>75.869741975686296</v>
      </c>
      <c r="AA15">
        <v>0.26879999999999998</v>
      </c>
      <c r="AC15">
        <v>75.306420520410796</v>
      </c>
      <c r="AE15">
        <v>74.908163641056802</v>
      </c>
      <c r="AG15">
        <v>75.360854801635497</v>
      </c>
    </row>
    <row r="16" spans="1:33" x14ac:dyDescent="0.2">
      <c r="A16">
        <v>73.989999999999995</v>
      </c>
      <c r="B16">
        <v>0.24241921897281499</v>
      </c>
      <c r="C16">
        <v>0.35699999999999998</v>
      </c>
      <c r="D16">
        <v>0.61199999999999999</v>
      </c>
      <c r="E16">
        <v>3.5318613221016197E-2</v>
      </c>
      <c r="F16">
        <v>2.9413601116422501E-2</v>
      </c>
      <c r="G16">
        <v>5.0858803038263296E-3</v>
      </c>
      <c r="H16">
        <v>0.14399999999999999</v>
      </c>
      <c r="I16">
        <v>69.871137528161199</v>
      </c>
      <c r="J16">
        <v>90.993094365374901</v>
      </c>
      <c r="K16">
        <v>3.5318613221016197E-2</v>
      </c>
      <c r="L16">
        <v>3.8389917630440598E-2</v>
      </c>
      <c r="M16">
        <v>0</v>
      </c>
      <c r="N16">
        <v>0</v>
      </c>
      <c r="O16">
        <v>77.506599411450097</v>
      </c>
      <c r="P16">
        <v>91.150439880087802</v>
      </c>
      <c r="Q16">
        <f t="shared" si="0"/>
        <v>0.83172212230215825</v>
      </c>
      <c r="V16">
        <v>74.951945756758406</v>
      </c>
      <c r="W16">
        <v>92.243700000000004</v>
      </c>
      <c r="Y16">
        <v>70.329647230962905</v>
      </c>
      <c r="Z16">
        <v>76.787569919210497</v>
      </c>
      <c r="AA16">
        <v>0.14990000000000001</v>
      </c>
      <c r="AG16">
        <v>75.518368356249098</v>
      </c>
    </row>
    <row r="17" spans="1:27" x14ac:dyDescent="0.2">
      <c r="A17">
        <v>79.27</v>
      </c>
      <c r="B17">
        <v>0.157907008803924</v>
      </c>
      <c r="C17">
        <v>0.3</v>
      </c>
      <c r="D17">
        <v>0.54</v>
      </c>
      <c r="E17">
        <v>2.7988135318478598E-2</v>
      </c>
      <c r="F17">
        <v>2.5328056144769899E-2</v>
      </c>
      <c r="G17">
        <v>1.67928811910872E-3</v>
      </c>
      <c r="H17">
        <v>0.06</v>
      </c>
      <c r="I17">
        <v>69.325709557137003</v>
      </c>
      <c r="J17">
        <v>90.276351382270306</v>
      </c>
      <c r="K17">
        <v>2.7988135318478598E-2</v>
      </c>
      <c r="L17">
        <v>3.4766001445671997E-2</v>
      </c>
      <c r="M17">
        <v>0</v>
      </c>
      <c r="N17">
        <v>0</v>
      </c>
      <c r="O17">
        <v>79.005485141615395</v>
      </c>
      <c r="P17">
        <v>90.353593246370195</v>
      </c>
      <c r="Q17">
        <f t="shared" si="0"/>
        <v>0.89107464028776984</v>
      </c>
      <c r="V17">
        <v>75.329374241575493</v>
      </c>
      <c r="W17">
        <v>91.150439880087802</v>
      </c>
      <c r="Y17">
        <v>69.954131598705303</v>
      </c>
      <c r="Z17">
        <v>76.341765448257604</v>
      </c>
      <c r="AA17">
        <v>7.1499999999999994E-2</v>
      </c>
    </row>
    <row r="18" spans="1:27" x14ac:dyDescent="0.2">
      <c r="A18">
        <v>83.679999999999993</v>
      </c>
      <c r="B18">
        <v>9.1950169537305601E-2</v>
      </c>
      <c r="C18">
        <v>0.24000000000000002</v>
      </c>
      <c r="D18">
        <v>0.45599999999999996</v>
      </c>
      <c r="E18">
        <v>2.4034909868985599E-2</v>
      </c>
      <c r="F18">
        <v>1.98935846377831E-2</v>
      </c>
      <c r="G18">
        <v>3.2447128323130599E-3</v>
      </c>
      <c r="H18">
        <v>0.13500000000000001</v>
      </c>
      <c r="I18">
        <v>67.938241966098104</v>
      </c>
      <c r="J18">
        <v>87.719738371841402</v>
      </c>
      <c r="K18">
        <v>2.4034909868985599E-2</v>
      </c>
      <c r="L18">
        <v>2.5883719428046702E-2</v>
      </c>
      <c r="M18">
        <v>0</v>
      </c>
      <c r="N18">
        <v>0</v>
      </c>
      <c r="O18">
        <v>75.329374241575493</v>
      </c>
      <c r="P18">
        <v>87.972083057292906</v>
      </c>
      <c r="Q18">
        <f t="shared" si="0"/>
        <v>0.94064748201438853</v>
      </c>
      <c r="Y18">
        <v>68.618132825735501</v>
      </c>
      <c r="Z18">
        <v>74.756761522668299</v>
      </c>
      <c r="AA18">
        <v>0.14860000000000001</v>
      </c>
    </row>
    <row r="19" spans="1:27" x14ac:dyDescent="0.2">
      <c r="A19">
        <v>88.96</v>
      </c>
      <c r="B19">
        <v>3.2555068032089601E-2</v>
      </c>
      <c r="C19">
        <v>0.20100000000000001</v>
      </c>
      <c r="D19">
        <v>0.3</v>
      </c>
      <c r="E19">
        <v>2.2338334919301199E-2</v>
      </c>
      <c r="F19">
        <v>1.2440067222688899E-2</v>
      </c>
      <c r="G19">
        <v>8.9129956328011795E-3</v>
      </c>
      <c r="H19">
        <v>0.39900000000000002</v>
      </c>
      <c r="I19">
        <v>67.632265982983299</v>
      </c>
      <c r="J19">
        <v>83.5722936728923</v>
      </c>
      <c r="K19">
        <v>2.2338334919301199E-2</v>
      </c>
      <c r="L19">
        <v>1.47308967571532E-2</v>
      </c>
      <c r="M19">
        <v>6.6344854710324603E-3</v>
      </c>
      <c r="N19">
        <v>0.29699999999999999</v>
      </c>
      <c r="O19">
        <v>71.962896429390497</v>
      </c>
      <c r="P19">
        <v>83.845925712762906</v>
      </c>
      <c r="Q19">
        <f t="shared" si="0"/>
        <v>1</v>
      </c>
      <c r="Y19">
        <v>68.576995148880798</v>
      </c>
      <c r="Z19">
        <v>73.264601323274803</v>
      </c>
      <c r="AA19">
        <v>0.42159999999999997</v>
      </c>
    </row>
    <row r="20" spans="1:27" x14ac:dyDescent="0.2">
      <c r="A20">
        <v>94.25</v>
      </c>
      <c r="B20">
        <v>1.6851140267210001E-2</v>
      </c>
      <c r="C20">
        <v>0.12000000000000001</v>
      </c>
      <c r="D20">
        <v>0.252</v>
      </c>
      <c r="E20">
        <v>2.44454883764211E-2</v>
      </c>
      <c r="F20">
        <v>1.54868821491471E-3</v>
      </c>
      <c r="G20">
        <v>2.1927603073649701E-2</v>
      </c>
      <c r="H20">
        <v>0.89700000000000002</v>
      </c>
      <c r="I20">
        <v>31.457657259481799</v>
      </c>
      <c r="J20">
        <v>35.773924342821097</v>
      </c>
      <c r="K20">
        <v>2.44454883764211E-2</v>
      </c>
      <c r="L20">
        <v>1.6427038681718601E-3</v>
      </c>
      <c r="M20">
        <v>2.1854266608520499E-2</v>
      </c>
      <c r="N20">
        <v>0.89400000000000002</v>
      </c>
      <c r="O20">
        <v>32.904512666943397</v>
      </c>
      <c r="P20">
        <v>35.8099058853999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6EA2-678B-4B22-80BC-0CF4F7043CB2}">
  <dimension ref="A1:P36"/>
  <sheetViews>
    <sheetView topLeftCell="A4" workbookViewId="0">
      <selection activeCell="K7" sqref="K7"/>
    </sheetView>
  </sheetViews>
  <sheetFormatPr defaultRowHeight="14.25" x14ac:dyDescent="0.2"/>
  <sheetData>
    <row r="1" spans="1:16" x14ac:dyDescent="0.2">
      <c r="A1">
        <v>0</v>
      </c>
      <c r="B1">
        <v>4.0596039160697002</v>
      </c>
      <c r="C1">
        <v>0.57299999999999995</v>
      </c>
      <c r="D1">
        <v>1.8</v>
      </c>
      <c r="E1">
        <v>0.22517572851046699</v>
      </c>
      <c r="F1">
        <v>6.2902934011952794E-2</v>
      </c>
      <c r="G1">
        <v>0.16145099734200499</v>
      </c>
      <c r="H1">
        <v>0.71699999999999997</v>
      </c>
      <c r="I1">
        <v>62.702037296469797</v>
      </c>
      <c r="J1">
        <v>93.828097693696904</v>
      </c>
      <c r="K1">
        <v>0.22517572851046699</v>
      </c>
      <c r="L1">
        <v>9.3757738325717599E-2</v>
      </c>
      <c r="M1">
        <v>0.13172780117862301</v>
      </c>
      <c r="N1">
        <v>0.58499999999999996</v>
      </c>
      <c r="O1">
        <v>72.524565990986204</v>
      </c>
      <c r="P1">
        <v>94.151778344914106</v>
      </c>
    </row>
    <row r="2" spans="1:16" x14ac:dyDescent="0.2">
      <c r="A2">
        <v>0.34999999999999964</v>
      </c>
      <c r="B2">
        <v>3.91611376870731</v>
      </c>
      <c r="C2">
        <v>0.57299999999999995</v>
      </c>
      <c r="D2">
        <v>1.776</v>
      </c>
      <c r="E2">
        <v>0.224326731854564</v>
      </c>
      <c r="F2">
        <v>6.2548763418460898E-2</v>
      </c>
      <c r="G2">
        <v>0.16084226673972199</v>
      </c>
      <c r="H2">
        <v>0.71699999999999997</v>
      </c>
      <c r="I2">
        <v>62.834916024705997</v>
      </c>
      <c r="J2">
        <v>93.872640232719107</v>
      </c>
      <c r="K2">
        <v>0.224326731854564</v>
      </c>
      <c r="L2">
        <v>9.2777988366005495E-2</v>
      </c>
      <c r="M2">
        <v>0.13123113813491999</v>
      </c>
      <c r="N2">
        <v>0.58499999999999996</v>
      </c>
      <c r="O2">
        <v>72.517198123583597</v>
      </c>
      <c r="P2">
        <v>94.195098500095895</v>
      </c>
    </row>
    <row r="3" spans="1:16" x14ac:dyDescent="0.2">
      <c r="A3">
        <v>1.4100000000000001</v>
      </c>
      <c r="B3">
        <v>3.88054612694873</v>
      </c>
      <c r="C3">
        <v>0.57299999999999995</v>
      </c>
      <c r="D3">
        <v>1.77</v>
      </c>
      <c r="E3">
        <v>0.22203945098393399</v>
      </c>
      <c r="F3">
        <v>6.2766607342973998E-2</v>
      </c>
      <c r="G3">
        <v>0.15853616800252901</v>
      </c>
      <c r="H3">
        <v>0.71399999999999997</v>
      </c>
      <c r="I3">
        <v>62.991483940087797</v>
      </c>
      <c r="J3">
        <v>93.999893168046199</v>
      </c>
      <c r="K3">
        <v>0.22203945098393399</v>
      </c>
      <c r="L3">
        <v>9.2631257386911997E-2</v>
      </c>
      <c r="M3">
        <v>0.12856084211969801</v>
      </c>
      <c r="N3">
        <v>0.57899999999999996</v>
      </c>
      <c r="O3">
        <v>72.491450714353505</v>
      </c>
      <c r="P3">
        <v>94.326312042700394</v>
      </c>
    </row>
    <row r="4" spans="1:16" x14ac:dyDescent="0.2">
      <c r="A4">
        <v>2.38</v>
      </c>
      <c r="B4">
        <v>3.7637574074851599</v>
      </c>
      <c r="C4">
        <v>0.57299999999999995</v>
      </c>
      <c r="D4">
        <v>1.746</v>
      </c>
      <c r="E4">
        <v>0.22028043576630099</v>
      </c>
      <c r="F4">
        <v>6.3026927022917803E-2</v>
      </c>
      <c r="G4">
        <v>0.15728023113713899</v>
      </c>
      <c r="H4">
        <v>0.71399999999999997</v>
      </c>
      <c r="I4">
        <v>63.452258606118697</v>
      </c>
      <c r="J4">
        <v>94.092117237073495</v>
      </c>
      <c r="K4">
        <v>0.22028043576630099</v>
      </c>
      <c r="L4">
        <v>9.2267585414928799E-2</v>
      </c>
      <c r="M4">
        <v>0.12754237230868801</v>
      </c>
      <c r="N4">
        <v>0.57899999999999996</v>
      </c>
      <c r="O4">
        <v>72.733210858658794</v>
      </c>
      <c r="P4">
        <v>94.415946064372207</v>
      </c>
    </row>
    <row r="5" spans="1:16" x14ac:dyDescent="0.2">
      <c r="A5">
        <v>3.3499999999999996</v>
      </c>
      <c r="B5">
        <v>3.6816212592383999</v>
      </c>
      <c r="C5">
        <v>0.56999999999999995</v>
      </c>
      <c r="D5">
        <v>1.734</v>
      </c>
      <c r="E5">
        <v>0.21879409020930601</v>
      </c>
      <c r="F5">
        <v>6.2548477358164406E-2</v>
      </c>
      <c r="G5">
        <v>0.15621898040944401</v>
      </c>
      <c r="H5">
        <v>0.71399999999999997</v>
      </c>
      <c r="I5">
        <v>63.4336862648153</v>
      </c>
      <c r="J5">
        <v>94.039815101311703</v>
      </c>
      <c r="K5">
        <v>0.21879409020930601</v>
      </c>
      <c r="L5">
        <v>9.1498497037704393E-2</v>
      </c>
      <c r="M5">
        <v>0.12668177823118801</v>
      </c>
      <c r="N5">
        <v>0.57899999999999996</v>
      </c>
      <c r="O5">
        <v>72.688772671177304</v>
      </c>
      <c r="P5">
        <v>94.365112796877099</v>
      </c>
    </row>
    <row r="6" spans="1:16" x14ac:dyDescent="0.2">
      <c r="A6">
        <v>4.4000000000000004</v>
      </c>
      <c r="B6">
        <v>3.5670621971961198</v>
      </c>
      <c r="C6">
        <v>0.56699999999999995</v>
      </c>
      <c r="D6">
        <v>1.716</v>
      </c>
      <c r="E6">
        <v>0.21744242853944101</v>
      </c>
      <c r="F6">
        <v>6.17499756861856E-2</v>
      </c>
      <c r="G6">
        <v>0.15525389397716099</v>
      </c>
      <c r="H6">
        <v>0.71399999999999997</v>
      </c>
      <c r="I6">
        <v>63.327828518849003</v>
      </c>
      <c r="J6">
        <v>93.979843130810494</v>
      </c>
      <c r="K6">
        <v>0.21744242853944101</v>
      </c>
      <c r="L6">
        <v>9.0882866089163905E-2</v>
      </c>
      <c r="M6">
        <v>0.126551493409955</v>
      </c>
      <c r="N6">
        <v>0.58199999999999996</v>
      </c>
      <c r="O6">
        <v>72.836594092843598</v>
      </c>
      <c r="P6">
        <v>94.299558830589405</v>
      </c>
    </row>
    <row r="7" spans="1:16" x14ac:dyDescent="0.2">
      <c r="A7">
        <v>5.3699999999999992</v>
      </c>
      <c r="B7">
        <v>3.4553645542914002</v>
      </c>
      <c r="C7">
        <v>0.57299999999999995</v>
      </c>
      <c r="D7">
        <v>1.6920000000000002</v>
      </c>
      <c r="E7">
        <v>0.21638722089635501</v>
      </c>
      <c r="F7">
        <v>6.2509434684779999E-2</v>
      </c>
      <c r="G7">
        <v>0.15385131405730801</v>
      </c>
      <c r="H7">
        <v>0.71099999999999997</v>
      </c>
      <c r="I7">
        <v>63.894095966756403</v>
      </c>
      <c r="J7">
        <v>94.303296249270105</v>
      </c>
      <c r="K7">
        <v>0.21638722089635501</v>
      </c>
      <c r="L7">
        <v>9.1362986309646205E-2</v>
      </c>
      <c r="M7">
        <v>0.12528820089899001</v>
      </c>
      <c r="N7">
        <v>0.57899999999999996</v>
      </c>
      <c r="O7">
        <v>73.263092076396603</v>
      </c>
      <c r="P7">
        <v>94.614323974886304</v>
      </c>
    </row>
    <row r="8" spans="1:16" x14ac:dyDescent="0.2">
      <c r="A8">
        <v>7.4</v>
      </c>
      <c r="B8">
        <v>3.2837533716954002</v>
      </c>
      <c r="C8">
        <v>0.56699999999999995</v>
      </c>
      <c r="D8">
        <v>1.6619999999999999</v>
      </c>
      <c r="E8">
        <v>0.21460508860649899</v>
      </c>
      <c r="F8">
        <v>6.1579714309376601E-2</v>
      </c>
      <c r="G8">
        <v>0.15322803326504</v>
      </c>
      <c r="H8">
        <v>0.71399999999999997</v>
      </c>
      <c r="I8">
        <v>64.000557622353895</v>
      </c>
      <c r="J8">
        <v>94.132009266780102</v>
      </c>
      <c r="K8">
        <v>0.21460508860649899</v>
      </c>
      <c r="L8">
        <v>8.9266899314792703E-2</v>
      </c>
      <c r="M8">
        <v>0.124900161568982</v>
      </c>
      <c r="N8">
        <v>0.58199999999999996</v>
      </c>
      <c r="O8">
        <v>73.081545406808203</v>
      </c>
      <c r="P8">
        <v>94.447546455076306</v>
      </c>
    </row>
    <row r="9" spans="1:16" x14ac:dyDescent="0.2">
      <c r="A9">
        <v>9.42</v>
      </c>
      <c r="B9">
        <v>3.08379213655095</v>
      </c>
      <c r="C9">
        <v>0.57299999999999995</v>
      </c>
      <c r="D9">
        <v>1.6140000000000001</v>
      </c>
      <c r="E9">
        <v>0.213134654702373</v>
      </c>
      <c r="F9">
        <v>6.1697006480584501E-2</v>
      </c>
      <c r="G9">
        <v>0.151538739493387</v>
      </c>
      <c r="H9">
        <v>0.71099999999999997</v>
      </c>
      <c r="I9">
        <v>64.595132223396604</v>
      </c>
      <c r="J9">
        <v>94.473703546002596</v>
      </c>
      <c r="K9">
        <v>0.213134654702373</v>
      </c>
      <c r="L9">
        <v>8.8994437211066701E-2</v>
      </c>
      <c r="M9">
        <v>0.124044369036781</v>
      </c>
      <c r="N9">
        <v>0.58199999999999996</v>
      </c>
      <c r="O9">
        <v>73.668353434523596</v>
      </c>
      <c r="P9">
        <v>94.773086536973494</v>
      </c>
    </row>
    <row r="10" spans="1:16" x14ac:dyDescent="0.2">
      <c r="A10">
        <v>11.360000000000001</v>
      </c>
      <c r="B10">
        <v>2.9088358740619902</v>
      </c>
      <c r="C10">
        <v>0.57299999999999995</v>
      </c>
      <c r="D10">
        <v>1.5779999999999998</v>
      </c>
      <c r="E10">
        <v>0.21173310790726599</v>
      </c>
      <c r="F10">
        <v>6.1255282750441502E-2</v>
      </c>
      <c r="G10">
        <v>0.15054223972206601</v>
      </c>
      <c r="H10">
        <v>0.71099999999999997</v>
      </c>
      <c r="I10">
        <v>64.901233494775298</v>
      </c>
      <c r="J10">
        <v>94.547130341679207</v>
      </c>
      <c r="K10">
        <v>0.21173310790726599</v>
      </c>
      <c r="L10">
        <v>8.7527961045581401E-2</v>
      </c>
      <c r="M10">
        <v>0.123228668802029</v>
      </c>
      <c r="N10">
        <v>0.58199999999999996</v>
      </c>
      <c r="O10">
        <v>73.695885634798501</v>
      </c>
      <c r="P10">
        <v>94.844541613436604</v>
      </c>
    </row>
    <row r="11" spans="1:16" x14ac:dyDescent="0.2">
      <c r="A11">
        <v>13.389999999999999</v>
      </c>
      <c r="B11">
        <v>2.6957867890554299</v>
      </c>
      <c r="C11">
        <v>0.56999999999999995</v>
      </c>
      <c r="D11">
        <v>1.53</v>
      </c>
      <c r="E11">
        <v>0.210024673577723</v>
      </c>
      <c r="F11">
        <v>6.05632433652585E-2</v>
      </c>
      <c r="G11">
        <v>0.149957616934494</v>
      </c>
      <c r="H11">
        <v>0.71399999999999997</v>
      </c>
      <c r="I11">
        <v>65.377570404662194</v>
      </c>
      <c r="J11">
        <v>94.504779882551105</v>
      </c>
      <c r="K11">
        <v>0.210024673577723</v>
      </c>
      <c r="L11">
        <v>8.5706710998598501E-2</v>
      </c>
      <c r="M11">
        <v>0.12349450806370101</v>
      </c>
      <c r="N11">
        <v>0.58799999999999997</v>
      </c>
      <c r="O11">
        <v>73.932708615096502</v>
      </c>
      <c r="P11">
        <v>94.796203407051493</v>
      </c>
    </row>
    <row r="12" spans="1:16" x14ac:dyDescent="0.2">
      <c r="A12">
        <v>15.409999999999998</v>
      </c>
      <c r="B12">
        <v>2.5204852969497802</v>
      </c>
      <c r="C12">
        <v>0.57299999999999995</v>
      </c>
      <c r="D12">
        <v>1.488</v>
      </c>
      <c r="E12">
        <v>0.20785692374343301</v>
      </c>
      <c r="F12">
        <v>6.0384350879285502E-2</v>
      </c>
      <c r="G12">
        <v>0.14778627278158099</v>
      </c>
      <c r="H12">
        <v>0.71099999999999997</v>
      </c>
      <c r="I12">
        <v>65.853773211315499</v>
      </c>
      <c r="J12">
        <v>94.750194983118902</v>
      </c>
      <c r="K12">
        <v>0.20785692374343301</v>
      </c>
      <c r="L12">
        <v>8.5163252301833303E-2</v>
      </c>
      <c r="M12">
        <v>0.122219871161139</v>
      </c>
      <c r="N12">
        <v>0.58799999999999997</v>
      </c>
      <c r="O12">
        <v>74.4338124835472</v>
      </c>
      <c r="P12">
        <v>95.028573928436003</v>
      </c>
    </row>
    <row r="13" spans="1:16" x14ac:dyDescent="0.2">
      <c r="A13">
        <v>17.350000000000001</v>
      </c>
      <c r="B13">
        <v>2.35333359884235</v>
      </c>
      <c r="C13">
        <v>0.56699999999999995</v>
      </c>
      <c r="D13">
        <v>1.4460000000000002</v>
      </c>
      <c r="E13">
        <v>0.20515936302954399</v>
      </c>
      <c r="F13">
        <v>5.86543320192488E-2</v>
      </c>
      <c r="G13">
        <v>0.145868307114006</v>
      </c>
      <c r="H13">
        <v>0.71099999999999997</v>
      </c>
      <c r="I13">
        <v>65.712302971030695</v>
      </c>
      <c r="J13">
        <v>94.645389838775202</v>
      </c>
      <c r="K13">
        <v>0.20515936302954399</v>
      </c>
      <c r="L13">
        <v>8.3384252435173306E-2</v>
      </c>
      <c r="M13">
        <v>0.121864661639549</v>
      </c>
      <c r="N13">
        <v>0.59399999999999997</v>
      </c>
      <c r="O13">
        <v>74.675957184725405</v>
      </c>
      <c r="P13">
        <v>94.912741843877299</v>
      </c>
    </row>
    <row r="14" spans="1:16" x14ac:dyDescent="0.2">
      <c r="A14">
        <v>19.380000000000003</v>
      </c>
      <c r="B14">
        <v>2.1336781591755201</v>
      </c>
      <c r="C14">
        <v>0.57299999999999995</v>
      </c>
      <c r="D14">
        <v>1.3860000000000001</v>
      </c>
      <c r="E14">
        <v>0.20153990775666999</v>
      </c>
      <c r="F14">
        <v>5.8802777694525701E-2</v>
      </c>
      <c r="G14">
        <v>0.142085634968452</v>
      </c>
      <c r="H14">
        <v>0.70499999999999996</v>
      </c>
      <c r="I14">
        <v>66.637583806579599</v>
      </c>
      <c r="J14">
        <v>95.094270448109</v>
      </c>
      <c r="K14">
        <v>0.20153990775666999</v>
      </c>
      <c r="L14">
        <v>8.2144556695982598E-2</v>
      </c>
      <c r="M14">
        <v>0.118505465760922</v>
      </c>
      <c r="N14">
        <v>0.58799999999999997</v>
      </c>
      <c r="O14">
        <v>75.155947446306101</v>
      </c>
      <c r="P14">
        <v>95.351010664328697</v>
      </c>
    </row>
    <row r="15" spans="1:16" x14ac:dyDescent="0.2">
      <c r="A15">
        <v>21.4</v>
      </c>
      <c r="B15">
        <v>1.9651217921608299</v>
      </c>
      <c r="C15">
        <v>0.56999999999999995</v>
      </c>
      <c r="D15">
        <v>1.3379999999999999</v>
      </c>
      <c r="E15">
        <v>0.197010962765477</v>
      </c>
      <c r="F15">
        <v>5.8100337911343197E-2</v>
      </c>
      <c r="G15">
        <v>0.13830169586136501</v>
      </c>
      <c r="H15">
        <v>0.70199999999999996</v>
      </c>
      <c r="I15">
        <v>67.143103483292094</v>
      </c>
      <c r="J15">
        <v>95.220701340133203</v>
      </c>
      <c r="K15">
        <v>0.197010962765477</v>
      </c>
      <c r="L15">
        <v>8.0735216122864106E-2</v>
      </c>
      <c r="M15">
        <v>0.11584244610610001</v>
      </c>
      <c r="N15">
        <v>0.58799999999999997</v>
      </c>
      <c r="O15">
        <v>75.614622701331101</v>
      </c>
      <c r="P15">
        <v>95.468009095480497</v>
      </c>
    </row>
    <row r="16" spans="1:16" x14ac:dyDescent="0.2">
      <c r="A16">
        <v>23.340000000000003</v>
      </c>
      <c r="B16">
        <v>1.8065882806667399</v>
      </c>
      <c r="C16">
        <v>0.56999999999999995</v>
      </c>
      <c r="D16">
        <v>1.29</v>
      </c>
      <c r="E16">
        <v>0.19171150979054899</v>
      </c>
      <c r="F16">
        <v>5.7985364241406198E-2</v>
      </c>
      <c r="G16">
        <v>0.13343121081422199</v>
      </c>
      <c r="H16">
        <v>0.69599999999999995</v>
      </c>
      <c r="I16">
        <v>67.932644102095395</v>
      </c>
      <c r="J16">
        <v>95.513564237942504</v>
      </c>
      <c r="K16">
        <v>0.19171150979054899</v>
      </c>
      <c r="L16">
        <v>7.9523083319492996E-2</v>
      </c>
      <c r="M16">
        <v>0.11157609869810001</v>
      </c>
      <c r="N16">
        <v>0.58199999999999996</v>
      </c>
      <c r="O16">
        <v>76.074213064140295</v>
      </c>
      <c r="P16">
        <v>95.754210309761504</v>
      </c>
    </row>
    <row r="17" spans="1:16" x14ac:dyDescent="0.2">
      <c r="A17">
        <v>25.369999999999997</v>
      </c>
      <c r="B17">
        <v>1.6371282093924999</v>
      </c>
      <c r="C17">
        <v>0.56699999999999995</v>
      </c>
      <c r="D17">
        <v>1.236</v>
      </c>
      <c r="E17">
        <v>0.185121001030986</v>
      </c>
      <c r="F17">
        <v>5.7638603305279097E-2</v>
      </c>
      <c r="G17">
        <v>0.12773349071137999</v>
      </c>
      <c r="H17">
        <v>0.69</v>
      </c>
      <c r="I17">
        <v>68.825609871779903</v>
      </c>
      <c r="J17">
        <v>95.762325183212894</v>
      </c>
      <c r="K17">
        <v>0.185121001030986</v>
      </c>
      <c r="L17">
        <v>7.7845320254267505E-2</v>
      </c>
      <c r="M17">
        <v>0.10662969659384799</v>
      </c>
      <c r="N17">
        <v>0.57599999999999996</v>
      </c>
      <c r="O17">
        <v>76.563712118137204</v>
      </c>
      <c r="P17">
        <v>95.997344011321402</v>
      </c>
    </row>
    <row r="18" spans="1:16" x14ac:dyDescent="0.2">
      <c r="A18">
        <v>27.39</v>
      </c>
      <c r="B18">
        <v>1.44840127187818</v>
      </c>
      <c r="C18">
        <v>0.57299999999999995</v>
      </c>
      <c r="D18">
        <v>1.1639999999999999</v>
      </c>
      <c r="E18">
        <v>0.177487112911171</v>
      </c>
      <c r="F18">
        <v>5.7761586544018903E-2</v>
      </c>
      <c r="G18">
        <v>0.11980380121504</v>
      </c>
      <c r="H18">
        <v>0.67500000000000004</v>
      </c>
      <c r="I18">
        <v>70.193816535039701</v>
      </c>
      <c r="J18">
        <v>96.410355125932696</v>
      </c>
      <c r="K18">
        <v>0.177487112911171</v>
      </c>
      <c r="L18">
        <v>7.6651086406552799E-2</v>
      </c>
      <c r="M18">
        <v>0.1001027316819</v>
      </c>
      <c r="N18">
        <v>0.56399999999999995</v>
      </c>
      <c r="O18">
        <v>77.596798139281702</v>
      </c>
      <c r="P18">
        <v>96.624822760489593</v>
      </c>
    </row>
    <row r="19" spans="1:16" x14ac:dyDescent="0.2">
      <c r="A19">
        <v>29.42</v>
      </c>
      <c r="B19">
        <v>1.3050149430801901</v>
      </c>
      <c r="C19">
        <v>0.56699999999999995</v>
      </c>
      <c r="D19">
        <v>1.1160000000000001</v>
      </c>
      <c r="E19">
        <v>0.16875453714395899</v>
      </c>
      <c r="F19">
        <v>5.6401199785357799E-2</v>
      </c>
      <c r="G19">
        <v>0.111377994515013</v>
      </c>
      <c r="H19">
        <v>0.66</v>
      </c>
      <c r="I19">
        <v>70.465309398615005</v>
      </c>
      <c r="J19">
        <v>96.691528865770593</v>
      </c>
      <c r="K19">
        <v>0.16875453714395899</v>
      </c>
      <c r="L19">
        <v>7.5007040167287806E-2</v>
      </c>
      <c r="M19">
        <v>9.3152504503465405E-2</v>
      </c>
      <c r="N19">
        <v>0.55200000000000005</v>
      </c>
      <c r="O19">
        <v>78.106438062109802</v>
      </c>
      <c r="P19">
        <v>96.894469605359504</v>
      </c>
    </row>
    <row r="20" spans="1:16" x14ac:dyDescent="0.2">
      <c r="A20">
        <v>31.36</v>
      </c>
      <c r="B20">
        <v>1.1485813098148701</v>
      </c>
      <c r="C20">
        <v>0.55499999999999994</v>
      </c>
      <c r="D20">
        <v>1.0620000000000001</v>
      </c>
      <c r="E20">
        <v>0.15946667131686501</v>
      </c>
      <c r="F20">
        <v>5.5110264134227198E-2</v>
      </c>
      <c r="G20">
        <v>0.10381280302727899</v>
      </c>
      <c r="H20">
        <v>0.65100000000000002</v>
      </c>
      <c r="I20">
        <v>71.167730433569801</v>
      </c>
      <c r="J20">
        <v>96.802044059975501</v>
      </c>
      <c r="K20">
        <v>0.15946667131686501</v>
      </c>
      <c r="L20">
        <v>7.24297960915046E-2</v>
      </c>
      <c r="M20">
        <v>8.6590402525057703E-2</v>
      </c>
      <c r="N20">
        <v>0.54300000000000004</v>
      </c>
      <c r="O20">
        <v>78.498909516701701</v>
      </c>
      <c r="P20">
        <v>97.002853841841599</v>
      </c>
    </row>
    <row r="21" spans="1:16" x14ac:dyDescent="0.2">
      <c r="A21">
        <v>33.379999999999995</v>
      </c>
      <c r="B21">
        <v>1.0106860828514901</v>
      </c>
      <c r="C21">
        <v>0.53100000000000003</v>
      </c>
      <c r="D21">
        <v>1.014</v>
      </c>
      <c r="E21">
        <v>0.14890422335175901</v>
      </c>
      <c r="F21">
        <v>5.2472059945926602E-2</v>
      </c>
      <c r="G21">
        <v>9.6043224061884605E-2</v>
      </c>
      <c r="H21">
        <v>0.64500000000000002</v>
      </c>
      <c r="I21">
        <v>71.152869921234696</v>
      </c>
      <c r="J21">
        <v>96.572580661103601</v>
      </c>
      <c r="K21">
        <v>0.14890422335175901</v>
      </c>
      <c r="L21">
        <v>6.8674798304928203E-2</v>
      </c>
      <c r="M21">
        <v>7.9514855269839299E-2</v>
      </c>
      <c r="N21">
        <v>0.53400000000000003</v>
      </c>
      <c r="O21">
        <v>78.318204091263198</v>
      </c>
      <c r="P21">
        <v>96.784605681156606</v>
      </c>
    </row>
    <row r="22" spans="1:16" x14ac:dyDescent="0.2">
      <c r="A22">
        <v>35.409999999999997</v>
      </c>
      <c r="B22">
        <v>0.87435414380847098</v>
      </c>
      <c r="C22">
        <v>0.50700000000000001</v>
      </c>
      <c r="D22">
        <v>0.96600000000000008</v>
      </c>
      <c r="E22">
        <v>0.13749769842803999</v>
      </c>
      <c r="F22">
        <v>4.9590716958230398E-2</v>
      </c>
      <c r="G22">
        <v>8.7036043104949307E-2</v>
      </c>
      <c r="H22">
        <v>0.63300000000000001</v>
      </c>
      <c r="I22">
        <v>70.909526146765302</v>
      </c>
      <c r="J22">
        <v>96.407984607042494</v>
      </c>
      <c r="K22">
        <v>0.13749769842803999</v>
      </c>
      <c r="L22">
        <v>6.5316417881537706E-2</v>
      </c>
      <c r="M22">
        <v>7.1773798579436901E-2</v>
      </c>
      <c r="N22">
        <v>0.52200000000000002</v>
      </c>
      <c r="O22">
        <v>78.332818612571501</v>
      </c>
      <c r="P22">
        <v>96.624413911148196</v>
      </c>
    </row>
    <row r="23" spans="1:16" x14ac:dyDescent="0.2">
      <c r="A23">
        <v>37.339999999999996</v>
      </c>
      <c r="B23">
        <v>0.76661807437266505</v>
      </c>
      <c r="C23">
        <v>0.495</v>
      </c>
      <c r="D23">
        <v>0.91800000000000004</v>
      </c>
      <c r="E23">
        <v>0.12606458782305799</v>
      </c>
      <c r="F23">
        <v>4.8452917125762197E-2</v>
      </c>
      <c r="G23">
        <v>7.6773333984242298E-2</v>
      </c>
      <c r="H23">
        <v>0.60899999999999999</v>
      </c>
      <c r="I23">
        <v>71.565335609228995</v>
      </c>
      <c r="J23">
        <v>96.768273967875601</v>
      </c>
      <c r="K23">
        <v>0.12606458782305799</v>
      </c>
      <c r="L23">
        <v>6.3080447809633594E-2</v>
      </c>
      <c r="M23">
        <v>6.2023777208944503E-2</v>
      </c>
      <c r="N23">
        <v>0.49199999999999999</v>
      </c>
      <c r="O23">
        <v>78.652878725482594</v>
      </c>
      <c r="P23">
        <v>96.988601407856294</v>
      </c>
    </row>
    <row r="24" spans="1:16" x14ac:dyDescent="0.2">
      <c r="A24">
        <v>39.369999999999997</v>
      </c>
      <c r="B24">
        <v>0.66128792455557395</v>
      </c>
      <c r="C24">
        <v>0.46799999999999997</v>
      </c>
      <c r="D24">
        <v>0.87599999999999989</v>
      </c>
      <c r="E24">
        <v>0.11360965128707901</v>
      </c>
      <c r="F24">
        <v>4.6199682504228297E-2</v>
      </c>
      <c r="G24">
        <v>6.6802474956802499E-2</v>
      </c>
      <c r="H24">
        <v>0.58799999999999997</v>
      </c>
      <c r="I24">
        <v>71.594456849488594</v>
      </c>
      <c r="J24">
        <v>96.644614510793204</v>
      </c>
      <c r="K24">
        <v>0.11360965128707901</v>
      </c>
      <c r="L24">
        <v>6.0135604111610397E-2</v>
      </c>
      <c r="M24">
        <v>5.2828487848491701E-2</v>
      </c>
      <c r="N24">
        <v>0.46500000000000002</v>
      </c>
      <c r="O24">
        <v>78.677464025943294</v>
      </c>
      <c r="P24">
        <v>96.880529288725796</v>
      </c>
    </row>
    <row r="25" spans="1:16" x14ac:dyDescent="0.2">
      <c r="A25">
        <v>41.4</v>
      </c>
      <c r="B25">
        <v>0.56153844966283795</v>
      </c>
      <c r="C25">
        <v>0.441</v>
      </c>
      <c r="D25">
        <v>0.83399999999999996</v>
      </c>
      <c r="E25">
        <v>0.100943722686021</v>
      </c>
      <c r="F25">
        <v>4.3798734378917903E-2</v>
      </c>
      <c r="G25">
        <v>5.6326597258799703E-2</v>
      </c>
      <c r="H25">
        <v>0.55800000000000005</v>
      </c>
      <c r="I25">
        <v>71.458059563086195</v>
      </c>
      <c r="J25">
        <v>96.593256700679902</v>
      </c>
      <c r="K25">
        <v>0.100943722686021</v>
      </c>
      <c r="L25">
        <v>5.7108200246175703E-2</v>
      </c>
      <c r="M25">
        <v>4.3002025864244897E-2</v>
      </c>
      <c r="N25">
        <v>0.42599999999999999</v>
      </c>
      <c r="O25">
        <v>78.587115561330606</v>
      </c>
      <c r="P25">
        <v>96.8495241967331</v>
      </c>
    </row>
    <row r="26" spans="1:16" x14ac:dyDescent="0.2">
      <c r="A26">
        <v>43.42</v>
      </c>
      <c r="B26">
        <v>0.48108926127283502</v>
      </c>
      <c r="C26">
        <v>0.43799999999999994</v>
      </c>
      <c r="D26">
        <v>0.78</v>
      </c>
      <c r="E26">
        <v>8.8396953843922599E-2</v>
      </c>
      <c r="F26">
        <v>4.3274654026699701E-2</v>
      </c>
      <c r="G26">
        <v>4.4286873875805197E-2</v>
      </c>
      <c r="H26">
        <v>0.501</v>
      </c>
      <c r="I26">
        <v>72.705376786235206</v>
      </c>
      <c r="J26">
        <v>97.6954122127772</v>
      </c>
      <c r="K26">
        <v>8.8396953843922599E-2</v>
      </c>
      <c r="L26">
        <v>5.5890416979957197E-2</v>
      </c>
      <c r="M26">
        <v>3.18229033838121E-2</v>
      </c>
      <c r="N26">
        <v>0.36</v>
      </c>
      <c r="O26">
        <v>79.683121263400807</v>
      </c>
      <c r="P26">
        <v>97.938721059494299</v>
      </c>
    </row>
    <row r="27" spans="1:16" x14ac:dyDescent="0.2">
      <c r="A27">
        <v>45.36</v>
      </c>
      <c r="B27">
        <v>0.41326665526199002</v>
      </c>
      <c r="C27">
        <v>0.41099999999999998</v>
      </c>
      <c r="D27">
        <v>0.74399999999999999</v>
      </c>
      <c r="E27">
        <v>7.6679261945482594E-2</v>
      </c>
      <c r="F27">
        <v>4.1384502374317199E-2</v>
      </c>
      <c r="G27">
        <v>3.4505667875467202E-2</v>
      </c>
      <c r="H27">
        <v>0.45</v>
      </c>
      <c r="I27">
        <v>72.756292534211596</v>
      </c>
      <c r="J27">
        <v>97.796797643657001</v>
      </c>
      <c r="K27">
        <v>7.6679261945482594E-2</v>
      </c>
      <c r="L27">
        <v>5.3501974117347598E-2</v>
      </c>
      <c r="M27">
        <v>2.2543703011971901E-2</v>
      </c>
      <c r="N27">
        <v>0.29399999999999998</v>
      </c>
      <c r="O27">
        <v>79.761438053435498</v>
      </c>
      <c r="P27">
        <v>98.065530952756603</v>
      </c>
    </row>
    <row r="28" spans="1:16" x14ac:dyDescent="0.2">
      <c r="A28">
        <v>47.39</v>
      </c>
      <c r="B28">
        <v>0.35683001040821599</v>
      </c>
      <c r="C28">
        <v>0.39899999999999997</v>
      </c>
      <c r="D28">
        <v>0.69600000000000006</v>
      </c>
      <c r="E28">
        <v>6.50931615065308E-2</v>
      </c>
      <c r="F28">
        <v>4.0089595203305302E-2</v>
      </c>
      <c r="G28">
        <v>2.4214656080429501E-2</v>
      </c>
      <c r="H28">
        <v>0.372</v>
      </c>
      <c r="I28">
        <v>73.536322469499098</v>
      </c>
      <c r="J28">
        <v>98.650277297472698</v>
      </c>
      <c r="K28">
        <v>6.50931615065308E-2</v>
      </c>
      <c r="L28">
        <v>5.1455507480385201E-2</v>
      </c>
      <c r="M28">
        <v>1.26931664937735E-2</v>
      </c>
      <c r="N28">
        <v>0.19500000000000001</v>
      </c>
      <c r="O28">
        <v>80.351668154282905</v>
      </c>
      <c r="P28">
        <v>98.926679146224302</v>
      </c>
    </row>
    <row r="29" spans="1:16" x14ac:dyDescent="0.2">
      <c r="A29">
        <v>49.41</v>
      </c>
      <c r="B29">
        <v>0.29726611112972201</v>
      </c>
      <c r="C29">
        <v>0.37799999999999995</v>
      </c>
      <c r="D29">
        <v>0.65400000000000003</v>
      </c>
      <c r="E29">
        <v>5.4615882188940701E-2</v>
      </c>
      <c r="F29">
        <v>3.8232517225363298E-2</v>
      </c>
      <c r="G29">
        <v>1.54016787772813E-2</v>
      </c>
      <c r="H29">
        <v>0.28199999999999997</v>
      </c>
      <c r="I29">
        <v>73.807095739990103</v>
      </c>
      <c r="J29">
        <v>99.1564034532025</v>
      </c>
      <c r="K29">
        <v>5.4615882188940701E-2</v>
      </c>
      <c r="L29">
        <v>4.92040603545435E-2</v>
      </c>
      <c r="M29">
        <v>4.5877341038710199E-3</v>
      </c>
      <c r="N29">
        <v>8.4000000000000005E-2</v>
      </c>
      <c r="O29">
        <v>80.767061362809201</v>
      </c>
      <c r="P29">
        <v>99.449053348534406</v>
      </c>
    </row>
    <row r="30" spans="1:16" x14ac:dyDescent="0.2">
      <c r="A30">
        <v>51.35</v>
      </c>
      <c r="B30">
        <v>0.24197288033814801</v>
      </c>
      <c r="C30">
        <v>0.35399999999999998</v>
      </c>
      <c r="D30">
        <v>0.61199999999999999</v>
      </c>
      <c r="E30">
        <v>4.5917428583935001E-2</v>
      </c>
      <c r="F30">
        <v>3.6063191350529801E-2</v>
      </c>
      <c r="G30">
        <v>8.9538985738673305E-3</v>
      </c>
      <c r="H30">
        <v>0.19500000000000001</v>
      </c>
      <c r="I30">
        <v>73.970148623082693</v>
      </c>
      <c r="J30">
        <v>99.448877687742396</v>
      </c>
      <c r="K30">
        <v>4.5917428583935001E-2</v>
      </c>
      <c r="L30">
        <v>4.73876715249835E-2</v>
      </c>
      <c r="M30">
        <v>0</v>
      </c>
      <c r="N30">
        <v>0</v>
      </c>
      <c r="O30">
        <v>81.864098959564203</v>
      </c>
      <c r="P30">
        <v>99.729640599091496</v>
      </c>
    </row>
    <row r="31" spans="1:16" x14ac:dyDescent="0.2">
      <c r="A31">
        <v>53.379999999999995</v>
      </c>
      <c r="B31">
        <v>0.20090718125881599</v>
      </c>
      <c r="C31">
        <v>0.33599999999999997</v>
      </c>
      <c r="D31">
        <v>0.57600000000000007</v>
      </c>
      <c r="E31">
        <v>3.8675074506848699E-2</v>
      </c>
      <c r="F31">
        <v>3.4501788552237303E-2</v>
      </c>
      <c r="G31">
        <v>3.2487062585752902E-3</v>
      </c>
      <c r="H31">
        <v>8.4000000000000005E-2</v>
      </c>
      <c r="I31">
        <v>74.318879775235999</v>
      </c>
      <c r="J31">
        <v>99.922738701866706</v>
      </c>
      <c r="K31">
        <v>3.8675074506848699E-2</v>
      </c>
      <c r="L31">
        <v>4.92860636216359E-2</v>
      </c>
      <c r="M31">
        <v>0</v>
      </c>
      <c r="N31">
        <v>0</v>
      </c>
      <c r="O31">
        <v>86.041995884927402</v>
      </c>
      <c r="P31">
        <v>100.03736723498101</v>
      </c>
    </row>
    <row r="32" spans="1:16" x14ac:dyDescent="0.2">
      <c r="A32">
        <v>55.4</v>
      </c>
      <c r="B32">
        <v>0.155311764245535</v>
      </c>
      <c r="C32">
        <v>0.315</v>
      </c>
      <c r="D32">
        <v>0.51600000000000001</v>
      </c>
      <c r="E32">
        <v>3.382618723512E-2</v>
      </c>
      <c r="F32">
        <v>3.18523253833723E-2</v>
      </c>
      <c r="G32">
        <v>1.0147856170536001E-3</v>
      </c>
      <c r="H32">
        <v>0.03</v>
      </c>
      <c r="I32">
        <v>75.198516084487807</v>
      </c>
      <c r="J32">
        <v>99.9215070153802</v>
      </c>
      <c r="K32">
        <v>3.382618723512E-2</v>
      </c>
      <c r="L32">
        <v>4.5634601739635898E-2</v>
      </c>
      <c r="M32">
        <v>0</v>
      </c>
      <c r="N32">
        <v>0</v>
      </c>
      <c r="O32">
        <v>87.347377806694297</v>
      </c>
      <c r="P32">
        <v>99.962990930379803</v>
      </c>
    </row>
    <row r="33" spans="1:16" x14ac:dyDescent="0.2">
      <c r="A33">
        <v>57.339999999999996</v>
      </c>
      <c r="B33">
        <v>0.11670932513403</v>
      </c>
      <c r="C33">
        <v>0.29399999999999998</v>
      </c>
      <c r="D33">
        <v>0.46200000000000002</v>
      </c>
      <c r="E33">
        <v>3.1857032487958903E-2</v>
      </c>
      <c r="F33">
        <v>2.88688784569055E-2</v>
      </c>
      <c r="G33">
        <v>2.10256414420529E-3</v>
      </c>
      <c r="H33">
        <v>6.6000000000000003E-2</v>
      </c>
      <c r="I33">
        <v>75.770869526331296</v>
      </c>
      <c r="J33">
        <v>99.2733057660664</v>
      </c>
      <c r="K33">
        <v>3.1857032487958903E-2</v>
      </c>
      <c r="L33">
        <v>3.9145489620721403E-2</v>
      </c>
      <c r="M33">
        <v>0</v>
      </c>
      <c r="N33">
        <v>0</v>
      </c>
      <c r="O33">
        <v>85.715387237256493</v>
      </c>
      <c r="P33">
        <v>99.374066929568599</v>
      </c>
    </row>
    <row r="34" spans="1:16" x14ac:dyDescent="0.2">
      <c r="A34">
        <v>59.370000000000005</v>
      </c>
      <c r="B34">
        <v>8.1611772450575104E-2</v>
      </c>
      <c r="C34">
        <v>0.26100000000000001</v>
      </c>
      <c r="D34">
        <v>0.41399999999999998</v>
      </c>
      <c r="E34">
        <v>3.3147029332613702E-2</v>
      </c>
      <c r="F34">
        <v>2.4035648922326899E-2</v>
      </c>
      <c r="G34">
        <v>8.1541692158229699E-3</v>
      </c>
      <c r="H34">
        <v>0.246</v>
      </c>
      <c r="I34">
        <v>74.254798223559106</v>
      </c>
      <c r="J34">
        <v>96.514793257027804</v>
      </c>
      <c r="K34">
        <v>3.3147029332613702E-2</v>
      </c>
      <c r="L34">
        <v>2.9797576486854299E-2</v>
      </c>
      <c r="M34">
        <v>2.4860271999460298E-3</v>
      </c>
      <c r="N34">
        <v>7.4999999999999997E-2</v>
      </c>
      <c r="O34">
        <v>80.165878486597805</v>
      </c>
      <c r="P34">
        <v>96.873740205651799</v>
      </c>
    </row>
    <row r="35" spans="1:16" x14ac:dyDescent="0.2">
      <c r="A35">
        <v>61.39</v>
      </c>
      <c r="B35">
        <v>5.0364505457877899E-2</v>
      </c>
      <c r="C35">
        <v>0.246</v>
      </c>
      <c r="D35">
        <v>0.33</v>
      </c>
      <c r="E35">
        <v>3.8405567883322597E-2</v>
      </c>
      <c r="F35">
        <v>1.8963376286939101E-2</v>
      </c>
      <c r="G35">
        <v>1.85498892876448E-2</v>
      </c>
      <c r="H35">
        <v>0.48299999999999998</v>
      </c>
      <c r="I35">
        <v>75.541459014500703</v>
      </c>
      <c r="J35">
        <v>92.807722910714602</v>
      </c>
      <c r="K35">
        <v>3.8405567883322597E-2</v>
      </c>
      <c r="L35">
        <v>2.17793156765488E-2</v>
      </c>
      <c r="M35">
        <v>1.5669471696395602E-2</v>
      </c>
      <c r="N35">
        <v>0.40799999999999997</v>
      </c>
      <c r="O35">
        <v>79.299907537416502</v>
      </c>
      <c r="P35">
        <v>93.017760871480505</v>
      </c>
    </row>
    <row r="36" spans="1:16" x14ac:dyDescent="0.2">
      <c r="A36">
        <v>62.36</v>
      </c>
      <c r="B36">
        <v>3.78536216529664E-2</v>
      </c>
      <c r="C36">
        <v>0.222</v>
      </c>
      <c r="D36">
        <v>0.3</v>
      </c>
      <c r="E36">
        <v>4.2519277491450902E-2</v>
      </c>
      <c r="F36">
        <v>1.4441307543190601E-2</v>
      </c>
      <c r="G36">
        <v>2.71698183170371E-2</v>
      </c>
      <c r="H36">
        <v>0.63900000000000001</v>
      </c>
      <c r="I36">
        <v>71.848275582269096</v>
      </c>
      <c r="J36">
        <v>86.811866722218497</v>
      </c>
      <c r="K36">
        <v>4.2519277491450902E-2</v>
      </c>
      <c r="L36">
        <v>1.64257511852293E-2</v>
      </c>
      <c r="M36">
        <v>2.5128892997447499E-2</v>
      </c>
      <c r="N36">
        <v>0.59099999999999997</v>
      </c>
      <c r="O36">
        <v>75.217987615903994</v>
      </c>
      <c r="P36">
        <v>87.002680126427606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3632-C054-4F91-98D6-FDA1DBD36DC9}">
  <dimension ref="A1:AO26"/>
  <sheetViews>
    <sheetView topLeftCell="F1" zoomScaleNormal="100" workbookViewId="0">
      <selection activeCell="P1" sqref="P1:P1048576"/>
    </sheetView>
  </sheetViews>
  <sheetFormatPr defaultRowHeight="14.25" x14ac:dyDescent="0.2"/>
  <sheetData>
    <row r="1" spans="1:41" x14ac:dyDescent="0.2">
      <c r="A1">
        <v>0</v>
      </c>
      <c r="B1">
        <v>3.9947848973367899</v>
      </c>
      <c r="C1">
        <v>0.56699999999999995</v>
      </c>
      <c r="D1">
        <v>1.8</v>
      </c>
      <c r="E1">
        <v>0.29273635929311498</v>
      </c>
      <c r="F1">
        <v>6.92339251881392E-2</v>
      </c>
      <c r="G1">
        <v>0.222479633062767</v>
      </c>
      <c r="H1">
        <v>0.76</v>
      </c>
      <c r="I1">
        <v>64.539071785056507</v>
      </c>
      <c r="J1">
        <v>98.773144162331704</v>
      </c>
      <c r="K1">
        <v>0.29273635929311498</v>
      </c>
      <c r="L1">
        <v>0.104519907535432</v>
      </c>
      <c r="M1">
        <v>0.18735126994759399</v>
      </c>
      <c r="N1">
        <v>0.64</v>
      </c>
      <c r="O1">
        <v>74.780589704873705</v>
      </c>
      <c r="P1">
        <v>99.1627273642315</v>
      </c>
      <c r="Q1">
        <f>A1/43.07</f>
        <v>0</v>
      </c>
      <c r="R1">
        <v>85.004723174804795</v>
      </c>
      <c r="S1" s="2">
        <v>0</v>
      </c>
      <c r="T1" s="2">
        <v>81.859847099999996</v>
      </c>
      <c r="V1">
        <v>2.6</v>
      </c>
      <c r="W1">
        <v>0.63339999999999996</v>
      </c>
      <c r="X1">
        <v>75.159268146946403</v>
      </c>
      <c r="Y1">
        <v>84.636521045628299</v>
      </c>
      <c r="AA1">
        <v>2.7</v>
      </c>
      <c r="AB1">
        <v>0.62870000000000004</v>
      </c>
      <c r="AC1">
        <v>75.478250006793303</v>
      </c>
      <c r="AD1">
        <v>84.943780168311804</v>
      </c>
      <c r="AF1">
        <v>2.8</v>
      </c>
      <c r="AG1">
        <v>0.62429999999999997</v>
      </c>
      <c r="AH1">
        <v>75.794320365020297</v>
      </c>
      <c r="AI1">
        <v>85.244394557421899</v>
      </c>
      <c r="AJ1">
        <v>2.9</v>
      </c>
      <c r="AK1">
        <v>0.62</v>
      </c>
      <c r="AL1">
        <v>76.084564285281104</v>
      </c>
      <c r="AM1">
        <v>85.523566640701105</v>
      </c>
      <c r="AO1">
        <v>83.6527681978164</v>
      </c>
    </row>
    <row r="2" spans="1:41" x14ac:dyDescent="0.2">
      <c r="A2">
        <v>1.0600000000000005</v>
      </c>
      <c r="B2">
        <v>3.87022757844439</v>
      </c>
      <c r="C2">
        <v>0.57299999999999995</v>
      </c>
      <c r="D2">
        <v>1.782</v>
      </c>
      <c r="E2">
        <v>0.29168240899303099</v>
      </c>
      <c r="F2">
        <v>6.9835791400216896E-2</v>
      </c>
      <c r="G2">
        <v>0.22051190119873099</v>
      </c>
      <c r="H2">
        <v>0.75600000000000001</v>
      </c>
      <c r="I2">
        <v>64.838164637361501</v>
      </c>
      <c r="J2">
        <v>99.1946789755157</v>
      </c>
      <c r="K2">
        <v>0.29168240899303099</v>
      </c>
      <c r="L2">
        <v>0.105494551476614</v>
      </c>
      <c r="M2">
        <v>0.185510012119568</v>
      </c>
      <c r="N2">
        <v>0.63600000000000001</v>
      </c>
      <c r="O2">
        <v>75.196082689313997</v>
      </c>
      <c r="P2">
        <v>99.574151583971499</v>
      </c>
      <c r="Q2">
        <f t="shared" ref="Q2:Q25" si="0">A2/43.07</f>
        <v>2.461109821221269E-2</v>
      </c>
      <c r="R2">
        <v>85.404618773421106</v>
      </c>
      <c r="S2" s="2">
        <v>0.16393442622950818</v>
      </c>
      <c r="T2" s="2">
        <v>83.084894300000002</v>
      </c>
      <c r="W2">
        <v>0.629</v>
      </c>
      <c r="X2">
        <v>75.529813839453595</v>
      </c>
      <c r="Y2">
        <v>85.028299448150094</v>
      </c>
      <c r="AB2">
        <v>0.62439999999999996</v>
      </c>
      <c r="AC2">
        <v>75.8618992346494</v>
      </c>
      <c r="AD2">
        <v>85.3438109825303</v>
      </c>
      <c r="AG2">
        <v>0.61990000000000001</v>
      </c>
      <c r="AH2">
        <v>76.164896279281507</v>
      </c>
      <c r="AI2">
        <v>85.635342612261098</v>
      </c>
      <c r="AK2">
        <v>0.61560000000000004</v>
      </c>
      <c r="AL2">
        <v>76.454837844444597</v>
      </c>
      <c r="AM2">
        <v>85.913887738840998</v>
      </c>
      <c r="AO2">
        <v>84.044104958055797</v>
      </c>
    </row>
    <row r="3" spans="1:41" x14ac:dyDescent="0.2">
      <c r="A3">
        <v>2.0300000000000002</v>
      </c>
      <c r="B3">
        <v>3.7629627856057302</v>
      </c>
      <c r="C3">
        <v>0.57299999999999995</v>
      </c>
      <c r="D3">
        <v>1.7519999999999998</v>
      </c>
      <c r="E3">
        <v>0.29081623641536303</v>
      </c>
      <c r="F3">
        <v>7.1187448078632504E-2</v>
      </c>
      <c r="G3">
        <v>0.221020339675676</v>
      </c>
      <c r="H3">
        <v>0.76</v>
      </c>
      <c r="I3">
        <v>65.965548196730694</v>
      </c>
      <c r="J3">
        <v>99.227681343534499</v>
      </c>
      <c r="K3">
        <v>0.29081623641536303</v>
      </c>
      <c r="L3">
        <v>0.105095882932898</v>
      </c>
      <c r="M3">
        <v>0.186122391305832</v>
      </c>
      <c r="N3">
        <v>0.64</v>
      </c>
      <c r="O3">
        <v>75.595578059074398</v>
      </c>
      <c r="P3">
        <v>99.606025119967697</v>
      </c>
      <c r="Q3">
        <f t="shared" si="0"/>
        <v>4.7132574878105418E-2</v>
      </c>
      <c r="R3">
        <v>85.5452288516707</v>
      </c>
      <c r="S3" s="2">
        <v>0.37704918032786883</v>
      </c>
      <c r="T3" s="2">
        <v>84.913457399999999</v>
      </c>
      <c r="W3">
        <v>0.63129999999999997</v>
      </c>
      <c r="X3">
        <v>75.709967422563196</v>
      </c>
      <c r="Y3">
        <v>85.180079675984302</v>
      </c>
      <c r="AB3">
        <v>0.62670000000000003</v>
      </c>
      <c r="AC3">
        <v>76.029307075455193</v>
      </c>
      <c r="AD3">
        <v>85.486223474939607</v>
      </c>
      <c r="AG3">
        <v>0.62229999999999996</v>
      </c>
      <c r="AH3">
        <v>76.332965291384099</v>
      </c>
      <c r="AI3">
        <v>85.777308370534101</v>
      </c>
      <c r="AK3">
        <v>0.61809999999999998</v>
      </c>
      <c r="AL3">
        <v>76.623745531962598</v>
      </c>
      <c r="AM3">
        <v>86.055536408176195</v>
      </c>
      <c r="AO3">
        <v>84.188962580444198</v>
      </c>
    </row>
    <row r="4" spans="1:41" x14ac:dyDescent="0.2">
      <c r="A4">
        <v>3</v>
      </c>
      <c r="B4">
        <v>3.6382531246023699</v>
      </c>
      <c r="C4">
        <v>0.57299999999999995</v>
      </c>
      <c r="D4">
        <v>1.728</v>
      </c>
      <c r="E4">
        <v>0.28998296257839301</v>
      </c>
      <c r="F4">
        <v>7.0692595413720596E-2</v>
      </c>
      <c r="G4">
        <v>0.22038705155957899</v>
      </c>
      <c r="H4">
        <v>0.76</v>
      </c>
      <c r="I4">
        <v>66.059573499852604</v>
      </c>
      <c r="J4">
        <v>99.271598413099696</v>
      </c>
      <c r="K4">
        <v>0.28998296257839301</v>
      </c>
      <c r="L4">
        <v>0.10386336251851901</v>
      </c>
      <c r="M4">
        <v>0.18558909605017199</v>
      </c>
      <c r="N4">
        <v>0.64</v>
      </c>
      <c r="O4">
        <v>75.538112630951503</v>
      </c>
      <c r="P4">
        <v>99.648856243981101</v>
      </c>
      <c r="Q4">
        <f t="shared" si="0"/>
        <v>6.9654051543998147E-2</v>
      </c>
      <c r="R4">
        <v>85.662873743311707</v>
      </c>
      <c r="S4" s="2">
        <v>0.50819672131147542</v>
      </c>
      <c r="T4" s="2">
        <v>87.120343899999995</v>
      </c>
      <c r="W4">
        <v>0.63290000000000002</v>
      </c>
      <c r="X4">
        <v>75.858865198170093</v>
      </c>
      <c r="Y4">
        <v>85.306419446213695</v>
      </c>
      <c r="AB4">
        <v>0.62829999999999997</v>
      </c>
      <c r="AC4">
        <v>76.168322819980105</v>
      </c>
      <c r="AD4">
        <v>85.605272211279996</v>
      </c>
      <c r="AG4">
        <v>0.624</v>
      </c>
      <c r="AH4">
        <v>76.475346341635003</v>
      </c>
      <c r="AI4">
        <v>85.897874397395</v>
      </c>
      <c r="AK4">
        <v>0.61980000000000002</v>
      </c>
      <c r="AL4">
        <v>76.757110912662199</v>
      </c>
      <c r="AM4">
        <v>86.169461294585403</v>
      </c>
      <c r="AO4">
        <v>84.314446194880404</v>
      </c>
    </row>
    <row r="5" spans="1:41" x14ac:dyDescent="0.2">
      <c r="A5">
        <v>4.0500000000000007</v>
      </c>
      <c r="B5">
        <v>3.4888335053432402</v>
      </c>
      <c r="C5">
        <v>0.56999999999999995</v>
      </c>
      <c r="D5">
        <v>1.698</v>
      </c>
      <c r="E5">
        <v>0.28905381939386998</v>
      </c>
      <c r="F5">
        <v>6.8655204938364398E-2</v>
      </c>
      <c r="G5">
        <v>0.21968090273934099</v>
      </c>
      <c r="H5">
        <v>0.76</v>
      </c>
      <c r="I5">
        <v>65.562869084758503</v>
      </c>
      <c r="J5">
        <v>99.147614432140003</v>
      </c>
      <c r="K5">
        <v>0.28905381939386998</v>
      </c>
      <c r="L5">
        <v>0.10209925232704101</v>
      </c>
      <c r="M5">
        <v>0.186150659689652</v>
      </c>
      <c r="N5">
        <v>0.64400000000000002</v>
      </c>
      <c r="O5">
        <v>75.524701052104206</v>
      </c>
      <c r="P5">
        <v>99.515260584462993</v>
      </c>
      <c r="Q5">
        <f t="shared" si="0"/>
        <v>9.4032969584397511E-2</v>
      </c>
      <c r="R5">
        <v>85.673569268072995</v>
      </c>
      <c r="S5" s="2">
        <v>0.63934426229508201</v>
      </c>
      <c r="T5" s="2">
        <v>88.291344899999999</v>
      </c>
      <c r="W5">
        <v>0.63739999999999997</v>
      </c>
      <c r="X5">
        <v>75.906808239239197</v>
      </c>
      <c r="Y5">
        <v>85.313189585517094</v>
      </c>
      <c r="AB5">
        <v>0.63290000000000002</v>
      </c>
      <c r="AC5">
        <v>76.213953698545396</v>
      </c>
      <c r="AD5">
        <v>85.609565106191397</v>
      </c>
      <c r="AG5">
        <v>0.62870000000000004</v>
      </c>
      <c r="AH5">
        <v>76.519183431656899</v>
      </c>
      <c r="AI5">
        <v>85.900065912824601</v>
      </c>
      <c r="AK5">
        <v>0.62460000000000004</v>
      </c>
      <c r="AL5">
        <v>76.799526237284894</v>
      </c>
      <c r="AM5">
        <v>86.169819957803696</v>
      </c>
      <c r="AO5">
        <v>84.320154008509306</v>
      </c>
    </row>
    <row r="6" spans="1:41" x14ac:dyDescent="0.2">
      <c r="A6">
        <v>5.0199999999999996</v>
      </c>
      <c r="B6">
        <v>3.3591223408707598</v>
      </c>
      <c r="C6">
        <v>0.56999999999999995</v>
      </c>
      <c r="D6">
        <v>1.6739999999999999</v>
      </c>
      <c r="E6">
        <v>0.28811497574066802</v>
      </c>
      <c r="F6">
        <v>6.8248055832188598E-2</v>
      </c>
      <c r="G6">
        <v>0.21896738156290799</v>
      </c>
      <c r="H6">
        <v>0.76</v>
      </c>
      <c r="I6">
        <v>65.701069169659405</v>
      </c>
      <c r="J6">
        <v>99.1976581362118</v>
      </c>
      <c r="K6">
        <v>0.28811497574066802</v>
      </c>
      <c r="L6">
        <v>0.102142931962612</v>
      </c>
      <c r="M6">
        <v>0.18669850427995299</v>
      </c>
      <c r="N6">
        <v>0.64800000000000002</v>
      </c>
      <c r="O6">
        <v>76.010487861611196</v>
      </c>
      <c r="P6">
        <v>99.551471891021805</v>
      </c>
      <c r="Q6">
        <f t="shared" si="0"/>
        <v>0.11655444625029021</v>
      </c>
      <c r="R6">
        <v>85.801582739297302</v>
      </c>
      <c r="S6" s="2">
        <v>0.85245901639344257</v>
      </c>
      <c r="T6" s="2">
        <v>90.191969599999993</v>
      </c>
      <c r="W6">
        <v>0.63880000000000003</v>
      </c>
      <c r="X6">
        <v>76.057059313093205</v>
      </c>
      <c r="Y6">
        <v>85.441222553544904</v>
      </c>
      <c r="AB6">
        <v>0.63439999999999996</v>
      </c>
      <c r="AC6">
        <v>76.367462042455401</v>
      </c>
      <c r="AD6">
        <v>85.739007948437404</v>
      </c>
      <c r="AG6">
        <v>0.63019999999999998</v>
      </c>
      <c r="AH6">
        <v>76.663249260295004</v>
      </c>
      <c r="AI6">
        <v>86.022521638938699</v>
      </c>
      <c r="AK6">
        <v>0.62619999999999998</v>
      </c>
      <c r="AL6">
        <v>76.947140043866199</v>
      </c>
      <c r="AM6">
        <v>86.293902923009497</v>
      </c>
      <c r="AO6">
        <v>84.455917789108597</v>
      </c>
    </row>
    <row r="7" spans="1:41" x14ac:dyDescent="0.2">
      <c r="A7">
        <v>7.0500000000000007</v>
      </c>
      <c r="B7">
        <v>3.0874079714651499</v>
      </c>
      <c r="C7">
        <v>0.57299999999999995</v>
      </c>
      <c r="D7">
        <v>1.6140000000000001</v>
      </c>
      <c r="E7">
        <v>0.28568761718729602</v>
      </c>
      <c r="F7">
        <v>6.8608423468903404E-2</v>
      </c>
      <c r="G7">
        <v>0.217122589062345</v>
      </c>
      <c r="H7">
        <v>0.76</v>
      </c>
      <c r="I7">
        <v>66.682278561812197</v>
      </c>
      <c r="J7">
        <v>99.497974146443894</v>
      </c>
      <c r="K7">
        <v>0.28568761718729602</v>
      </c>
      <c r="L7">
        <v>0.100551937220203</v>
      </c>
      <c r="M7">
        <v>0.185125575937368</v>
      </c>
      <c r="N7">
        <v>0.64800000000000002</v>
      </c>
      <c r="O7">
        <v>76.376454635174198</v>
      </c>
      <c r="P7">
        <v>99.844856996039795</v>
      </c>
      <c r="Q7">
        <f t="shared" si="0"/>
        <v>0.16368702112839564</v>
      </c>
      <c r="R7">
        <v>86.2737529499815</v>
      </c>
      <c r="S7" s="2">
        <v>0.95</v>
      </c>
      <c r="T7" s="2">
        <v>91.408009099999987</v>
      </c>
      <c r="W7">
        <v>0.64</v>
      </c>
      <c r="X7">
        <v>76.586309069966902</v>
      </c>
      <c r="Y7">
        <v>85.916870294947799</v>
      </c>
      <c r="AB7">
        <v>0.63580000000000003</v>
      </c>
      <c r="AC7">
        <v>76.8996226016273</v>
      </c>
      <c r="AD7">
        <v>86.214608995548502</v>
      </c>
      <c r="AG7">
        <v>0.63170000000000004</v>
      </c>
      <c r="AH7">
        <v>77.185795384172593</v>
      </c>
      <c r="AI7">
        <v>86.489794400988103</v>
      </c>
      <c r="AK7">
        <v>0.62780000000000002</v>
      </c>
      <c r="AL7">
        <v>77.460721763851794</v>
      </c>
      <c r="AM7">
        <v>86.753349458608099</v>
      </c>
      <c r="AO7">
        <v>84.936254504573796</v>
      </c>
    </row>
    <row r="8" spans="1:41" x14ac:dyDescent="0.2">
      <c r="A8">
        <v>9.07</v>
      </c>
      <c r="B8">
        <v>2.8379087461908701</v>
      </c>
      <c r="C8">
        <v>0.56699999999999995</v>
      </c>
      <c r="D8">
        <v>1.5660000000000001</v>
      </c>
      <c r="E8">
        <v>0.282339293967167</v>
      </c>
      <c r="F8">
        <v>6.7998601572888701E-2</v>
      </c>
      <c r="G8">
        <v>0.21570722059091599</v>
      </c>
      <c r="H8">
        <v>0.76400000000000001</v>
      </c>
      <c r="I8">
        <v>67.342126740990196</v>
      </c>
      <c r="J8">
        <v>99.321164045328103</v>
      </c>
      <c r="K8">
        <v>0.282339293967167</v>
      </c>
      <c r="L8">
        <v>9.7641801155982394E-2</v>
      </c>
      <c r="M8">
        <v>0.184085219666593</v>
      </c>
      <c r="N8">
        <v>0.65200000000000002</v>
      </c>
      <c r="O8">
        <v>76.340980068228006</v>
      </c>
      <c r="P8">
        <v>99.671838403775496</v>
      </c>
      <c r="Q8">
        <f t="shared" si="0"/>
        <v>0.21058741583468774</v>
      </c>
      <c r="R8">
        <v>86.299746139754305</v>
      </c>
      <c r="W8">
        <v>0.64510000000000001</v>
      </c>
      <c r="X8">
        <v>76.693229994283897</v>
      </c>
      <c r="Y8">
        <v>85.952476218720705</v>
      </c>
      <c r="AB8">
        <v>0.64100000000000001</v>
      </c>
      <c r="AC8">
        <v>76.998765726233501</v>
      </c>
      <c r="AD8">
        <v>86.243570621933003</v>
      </c>
      <c r="AG8">
        <v>0.6371</v>
      </c>
      <c r="AH8">
        <v>77.290611332380095</v>
      </c>
      <c r="AI8">
        <v>86.521091712038796</v>
      </c>
      <c r="AK8">
        <v>0.63329999999999997</v>
      </c>
      <c r="AL8">
        <v>77.558997884448402</v>
      </c>
      <c r="AM8">
        <v>86.778913518848299</v>
      </c>
      <c r="AO8">
        <v>84.973827473837702</v>
      </c>
    </row>
    <row r="9" spans="1:41" x14ac:dyDescent="0.2">
      <c r="A9">
        <v>11.010000000000002</v>
      </c>
      <c r="B9">
        <v>2.5576971477722799</v>
      </c>
      <c r="C9">
        <v>0.57299999999999995</v>
      </c>
      <c r="D9">
        <v>1.494</v>
      </c>
      <c r="E9">
        <v>0.27795252134929699</v>
      </c>
      <c r="F9">
        <v>6.6634758077219303E-2</v>
      </c>
      <c r="G9">
        <v>0.210132106140069</v>
      </c>
      <c r="H9">
        <v>0.75600000000000001</v>
      </c>
      <c r="I9">
        <v>67.483218655239895</v>
      </c>
      <c r="J9">
        <v>99.917655857301696</v>
      </c>
      <c r="K9">
        <v>0.27795252134929699</v>
      </c>
      <c r="L9">
        <v>9.6364494867300102E-2</v>
      </c>
      <c r="M9">
        <v>0.18011323383434399</v>
      </c>
      <c r="N9">
        <v>0.64800000000000002</v>
      </c>
      <c r="O9">
        <v>76.975014260769896</v>
      </c>
      <c r="P9">
        <v>100.24307846689</v>
      </c>
      <c r="Q9">
        <f t="shared" si="0"/>
        <v>0.25563036916647319</v>
      </c>
      <c r="R9">
        <v>87.055711643150701</v>
      </c>
      <c r="W9">
        <v>0.64259999999999995</v>
      </c>
      <c r="X9">
        <v>77.538548129694206</v>
      </c>
      <c r="Y9">
        <v>86.715039575522695</v>
      </c>
      <c r="AB9">
        <v>0.63859999999999995</v>
      </c>
      <c r="AC9">
        <v>77.831213689703404</v>
      </c>
      <c r="AD9">
        <v>86.994931770205994</v>
      </c>
      <c r="AG9">
        <v>0.63480000000000003</v>
      </c>
      <c r="AH9">
        <v>78.110844089428198</v>
      </c>
      <c r="AI9">
        <v>87.261782599966196</v>
      </c>
      <c r="AK9">
        <v>0.63119999999999998</v>
      </c>
      <c r="AL9">
        <v>78.380043225149194</v>
      </c>
      <c r="AM9">
        <v>87.5176500452434</v>
      </c>
      <c r="AO9">
        <v>85.733889032514497</v>
      </c>
    </row>
    <row r="10" spans="1:41" x14ac:dyDescent="0.2">
      <c r="A10">
        <v>13.04</v>
      </c>
      <c r="B10">
        <v>2.3194792120710401</v>
      </c>
      <c r="C10">
        <v>0.56999999999999995</v>
      </c>
      <c r="D10">
        <v>1.4339999999999999</v>
      </c>
      <c r="E10">
        <v>0.271889687037352</v>
      </c>
      <c r="F10">
        <v>6.6655139755681506E-2</v>
      </c>
      <c r="G10">
        <v>0.20554860340023801</v>
      </c>
      <c r="H10">
        <v>0.75600000000000001</v>
      </c>
      <c r="I10">
        <v>68.589612415487395</v>
      </c>
      <c r="J10">
        <v>100.07435402167501</v>
      </c>
      <c r="K10">
        <v>0.271889687037352</v>
      </c>
      <c r="L10">
        <v>9.4292666233747602E-2</v>
      </c>
      <c r="M10">
        <v>0.176184517200204</v>
      </c>
      <c r="N10">
        <v>0.64800000000000002</v>
      </c>
      <c r="O10">
        <v>77.414651180711402</v>
      </c>
      <c r="P10">
        <v>100.396286520372</v>
      </c>
      <c r="Q10">
        <f t="shared" si="0"/>
        <v>0.3027629440445786</v>
      </c>
      <c r="R10">
        <v>87.395674597375105</v>
      </c>
      <c r="W10">
        <v>0.64249999999999996</v>
      </c>
      <c r="X10">
        <v>77.979210407978798</v>
      </c>
      <c r="Y10">
        <v>87.065371256445403</v>
      </c>
      <c r="AB10">
        <v>0.63870000000000005</v>
      </c>
      <c r="AC10">
        <v>78.276629668567594</v>
      </c>
      <c r="AD10">
        <v>87.346453616773005</v>
      </c>
      <c r="AG10">
        <v>0.63500000000000001</v>
      </c>
      <c r="AH10">
        <v>78.548720153235294</v>
      </c>
      <c r="AI10">
        <v>87.606305311763407</v>
      </c>
      <c r="AK10">
        <v>0.63139999999999996</v>
      </c>
      <c r="AL10">
        <v>78.798793730554493</v>
      </c>
      <c r="AM10">
        <v>87.8475283462639</v>
      </c>
      <c r="AO10">
        <v>86.092060383337099</v>
      </c>
    </row>
    <row r="11" spans="1:41" x14ac:dyDescent="0.2">
      <c r="A11">
        <v>15.059999999999999</v>
      </c>
      <c r="B11">
        <v>2.1031815757474002</v>
      </c>
      <c r="C11">
        <v>0.56699999999999995</v>
      </c>
      <c r="D11">
        <v>1.3800000000000001</v>
      </c>
      <c r="E11">
        <v>0.26418041781950902</v>
      </c>
      <c r="F11">
        <v>6.62182275706064E-2</v>
      </c>
      <c r="G11">
        <v>0.19866367420027101</v>
      </c>
      <c r="H11">
        <v>0.752</v>
      </c>
      <c r="I11">
        <v>69.327268037329105</v>
      </c>
      <c r="J11">
        <v>100.33595706359</v>
      </c>
      <c r="K11">
        <v>0.26418041781950902</v>
      </c>
      <c r="L11">
        <v>9.2594954822105099E-2</v>
      </c>
      <c r="M11">
        <v>0.170132189075764</v>
      </c>
      <c r="N11">
        <v>0.64400000000000002</v>
      </c>
      <c r="O11">
        <v>77.862668043487602</v>
      </c>
      <c r="P11">
        <v>100.652323900513</v>
      </c>
      <c r="Q11">
        <f t="shared" si="0"/>
        <v>0.34966333875087063</v>
      </c>
      <c r="R11">
        <v>87.781103136845303</v>
      </c>
      <c r="W11">
        <v>0.63859999999999995</v>
      </c>
      <c r="X11">
        <v>78.458488607688594</v>
      </c>
      <c r="Y11">
        <v>87.463626928238199</v>
      </c>
      <c r="AB11">
        <v>0.63470000000000004</v>
      </c>
      <c r="AC11">
        <v>78.730026140491503</v>
      </c>
      <c r="AD11">
        <v>87.725625203746006</v>
      </c>
      <c r="AG11">
        <v>0.63109999999999999</v>
      </c>
      <c r="AH11">
        <v>79.001607278602805</v>
      </c>
      <c r="AI11">
        <v>87.983504454784693</v>
      </c>
      <c r="AK11">
        <v>0.62760000000000005</v>
      </c>
      <c r="AL11">
        <v>79.251376440589695</v>
      </c>
      <c r="AM11">
        <v>88.222906217893893</v>
      </c>
      <c r="AO11">
        <v>86.485770338944107</v>
      </c>
    </row>
    <row r="12" spans="1:41" x14ac:dyDescent="0.2">
      <c r="A12">
        <v>17</v>
      </c>
      <c r="B12">
        <v>1.88551778015924</v>
      </c>
      <c r="C12">
        <v>0.56999999999999995</v>
      </c>
      <c r="D12">
        <v>1.3140000000000001</v>
      </c>
      <c r="E12">
        <v>0.25509354097956299</v>
      </c>
      <c r="F12">
        <v>6.5513470780015196E-2</v>
      </c>
      <c r="G12">
        <v>0.188769220324877</v>
      </c>
      <c r="H12">
        <v>0.74</v>
      </c>
      <c r="I12">
        <v>69.903930041966106</v>
      </c>
      <c r="J12">
        <v>101.013372577824</v>
      </c>
      <c r="K12">
        <v>0.25509354097956299</v>
      </c>
      <c r="L12">
        <v>9.2034215967929406E-2</v>
      </c>
      <c r="M12">
        <v>0.16223949206300201</v>
      </c>
      <c r="N12">
        <v>0.63600000000000001</v>
      </c>
      <c r="O12">
        <v>78.906053252548304</v>
      </c>
      <c r="P12">
        <v>101.30420130989999</v>
      </c>
      <c r="Q12">
        <f t="shared" si="0"/>
        <v>0.39470629208265612</v>
      </c>
      <c r="R12">
        <v>88.561142139721198</v>
      </c>
      <c r="W12">
        <v>0.62909999999999999</v>
      </c>
      <c r="X12">
        <v>79.356825677875307</v>
      </c>
      <c r="Y12">
        <v>88.244959771034104</v>
      </c>
      <c r="AB12">
        <v>0.62539999999999996</v>
      </c>
      <c r="AC12">
        <v>79.634715530186199</v>
      </c>
      <c r="AD12">
        <v>88.508686572259606</v>
      </c>
      <c r="AG12">
        <v>0.62180000000000002</v>
      </c>
      <c r="AH12">
        <v>79.888501285024901</v>
      </c>
      <c r="AI12">
        <v>88.752091695269698</v>
      </c>
      <c r="AK12">
        <v>0.61839999999999995</v>
      </c>
      <c r="AL12">
        <v>80.132776898643201</v>
      </c>
      <c r="AM12">
        <v>88.985365750909097</v>
      </c>
      <c r="AO12">
        <v>87.270894296496195</v>
      </c>
    </row>
    <row r="13" spans="1:41" x14ac:dyDescent="0.2">
      <c r="A13">
        <v>19.03</v>
      </c>
      <c r="B13">
        <v>1.64556911593239</v>
      </c>
      <c r="C13">
        <v>0.57299999999999995</v>
      </c>
      <c r="D13">
        <v>1.236</v>
      </c>
      <c r="E13">
        <v>0.243770922693025</v>
      </c>
      <c r="F13">
        <v>6.6036047292126795E-2</v>
      </c>
      <c r="G13">
        <v>0.177465231720522</v>
      </c>
      <c r="H13">
        <v>0.72799999999999998</v>
      </c>
      <c r="I13">
        <v>71.511649441756205</v>
      </c>
      <c r="J13">
        <v>101.79100874297301</v>
      </c>
      <c r="K13">
        <v>0.243770922693025</v>
      </c>
      <c r="L13">
        <v>9.0722609855591593E-2</v>
      </c>
      <c r="M13">
        <v>0.15211305576044801</v>
      </c>
      <c r="N13">
        <v>0.624</v>
      </c>
      <c r="O13">
        <v>79.981908867479405</v>
      </c>
      <c r="P13">
        <v>102.06578584931</v>
      </c>
      <c r="Q13">
        <f t="shared" si="0"/>
        <v>0.44183886696076158</v>
      </c>
      <c r="R13">
        <v>89.475332769176603</v>
      </c>
      <c r="W13">
        <v>0.61709999999999998</v>
      </c>
      <c r="X13">
        <v>80.483206610416403</v>
      </c>
      <c r="Y13">
        <v>89.176406279554001</v>
      </c>
      <c r="AB13">
        <v>0.61350000000000005</v>
      </c>
      <c r="AC13">
        <v>80.746785982562699</v>
      </c>
      <c r="AD13">
        <v>89.427028492178493</v>
      </c>
      <c r="AG13">
        <v>0.61</v>
      </c>
      <c r="AH13">
        <v>80.987275678137095</v>
      </c>
      <c r="AI13">
        <v>89.658074725087005</v>
      </c>
      <c r="AK13">
        <v>0.60670000000000002</v>
      </c>
      <c r="AL13">
        <v>81.2185959703572</v>
      </c>
      <c r="AM13">
        <v>89.879355009557997</v>
      </c>
      <c r="AO13">
        <v>88.212872467990096</v>
      </c>
    </row>
    <row r="14" spans="1:41" x14ac:dyDescent="0.2">
      <c r="A14">
        <v>21.05</v>
      </c>
      <c r="B14">
        <v>1.4250170971381499</v>
      </c>
      <c r="C14">
        <v>0.56699999999999995</v>
      </c>
      <c r="D14">
        <v>1.1639999999999999</v>
      </c>
      <c r="E14">
        <v>0.23067926753649501</v>
      </c>
      <c r="F14">
        <v>6.48184437839113E-2</v>
      </c>
      <c r="G14">
        <v>0.16516635555612999</v>
      </c>
      <c r="H14">
        <v>0.71599999999999997</v>
      </c>
      <c r="I14">
        <v>72.406676707090995</v>
      </c>
      <c r="J14">
        <v>102.230301321779</v>
      </c>
      <c r="K14">
        <v>0.23067926753649501</v>
      </c>
      <c r="L14">
        <v>8.8645727508172095E-2</v>
      </c>
      <c r="M14">
        <v>0.142098428802481</v>
      </c>
      <c r="N14">
        <v>0.61599999999999999</v>
      </c>
      <c r="O14">
        <v>80.996103032929298</v>
      </c>
      <c r="P14">
        <v>102.48603448892101</v>
      </c>
      <c r="Q14">
        <f t="shared" si="0"/>
        <v>0.48873926166705367</v>
      </c>
      <c r="R14">
        <v>90.056974761248796</v>
      </c>
      <c r="W14">
        <v>0.60660000000000003</v>
      </c>
      <c r="X14">
        <v>81.274430950009702</v>
      </c>
      <c r="Y14">
        <v>89.771282443244203</v>
      </c>
      <c r="AB14">
        <v>0.60309999999999997</v>
      </c>
      <c r="AC14">
        <v>81.527765882028703</v>
      </c>
      <c r="AD14">
        <v>90.012053963597097</v>
      </c>
      <c r="AG14">
        <v>0.59970000000000001</v>
      </c>
      <c r="AH14">
        <v>81.758884636939698</v>
      </c>
      <c r="AI14">
        <v>90.233895662603501</v>
      </c>
      <c r="AK14">
        <v>0.59650000000000003</v>
      </c>
      <c r="AL14">
        <v>81.981090148771102</v>
      </c>
      <c r="AM14">
        <v>90.446260117338895</v>
      </c>
      <c r="AO14">
        <v>88.8098161344316</v>
      </c>
    </row>
    <row r="15" spans="1:41" x14ac:dyDescent="0.2">
      <c r="A15">
        <v>22.990000000000002</v>
      </c>
      <c r="B15">
        <v>1.2357013183463901</v>
      </c>
      <c r="C15">
        <v>0.56100000000000005</v>
      </c>
      <c r="D15">
        <v>1.0980000000000001</v>
      </c>
      <c r="E15">
        <v>0.216469911551535</v>
      </c>
      <c r="F15">
        <v>6.3782500778356802E-2</v>
      </c>
      <c r="G15">
        <v>0.15152893808607501</v>
      </c>
      <c r="H15">
        <v>0.7</v>
      </c>
      <c r="I15">
        <v>73.335490264088094</v>
      </c>
      <c r="J15">
        <v>102.760435820133</v>
      </c>
      <c r="K15">
        <v>0.216469911551535</v>
      </c>
      <c r="L15">
        <v>8.6206614481563998E-2</v>
      </c>
      <c r="M15">
        <v>0.12988194693092101</v>
      </c>
      <c r="N15">
        <v>0.6</v>
      </c>
      <c r="O15">
        <v>81.701920278574704</v>
      </c>
      <c r="P15">
        <v>103.005961988312</v>
      </c>
      <c r="Q15">
        <f t="shared" si="0"/>
        <v>0.53378221499883916</v>
      </c>
      <c r="R15">
        <v>90.672663234622902</v>
      </c>
      <c r="W15">
        <v>0.59119999999999995</v>
      </c>
      <c r="X15">
        <v>82.104361564405394</v>
      </c>
      <c r="Y15">
        <v>90.397120726539796</v>
      </c>
      <c r="AB15">
        <v>0.5877</v>
      </c>
      <c r="AC15">
        <v>82.340771097115095</v>
      </c>
      <c r="AD15">
        <v>90.623501996697399</v>
      </c>
      <c r="AG15">
        <v>0.58440000000000003</v>
      </c>
      <c r="AH15">
        <v>82.565901660003703</v>
      </c>
      <c r="AI15">
        <v>90.838593258237395</v>
      </c>
      <c r="AK15">
        <v>0.58130000000000004</v>
      </c>
      <c r="AL15">
        <v>82.782101807135902</v>
      </c>
      <c r="AM15">
        <v>91.044297277697297</v>
      </c>
      <c r="AO15">
        <v>89.441792859836795</v>
      </c>
    </row>
    <row r="16" spans="1:41" x14ac:dyDescent="0.2">
      <c r="A16">
        <v>25.02</v>
      </c>
      <c r="B16">
        <v>1.0497991564329101</v>
      </c>
      <c r="C16">
        <v>0.53399999999999992</v>
      </c>
      <c r="D16">
        <v>1.032</v>
      </c>
      <c r="E16">
        <v>0.200031542671222</v>
      </c>
      <c r="F16">
        <v>6.0554322304952501E-2</v>
      </c>
      <c r="G16">
        <v>0.13922195369917101</v>
      </c>
      <c r="H16">
        <v>0.69599999999999995</v>
      </c>
      <c r="I16">
        <v>73.762553999606098</v>
      </c>
      <c r="J16">
        <v>102.442546019963</v>
      </c>
      <c r="K16">
        <v>0.200031542671222</v>
      </c>
      <c r="L16">
        <v>8.0454870315729995E-2</v>
      </c>
      <c r="M16">
        <v>0.118418673261363</v>
      </c>
      <c r="N16">
        <v>0.59199999999999997</v>
      </c>
      <c r="O16">
        <v>81.476697925436795</v>
      </c>
      <c r="P16">
        <v>102.70501000783</v>
      </c>
      <c r="Q16">
        <f t="shared" si="0"/>
        <v>0.58091478987694445</v>
      </c>
      <c r="R16">
        <v>90.543506491833696</v>
      </c>
      <c r="W16">
        <v>0.58520000000000005</v>
      </c>
      <c r="X16">
        <v>82.104053631869206</v>
      </c>
      <c r="Y16">
        <v>90.281269613838901</v>
      </c>
      <c r="AB16">
        <v>0.58169999999999999</v>
      </c>
      <c r="AC16">
        <v>82.334548186791395</v>
      </c>
      <c r="AD16">
        <v>90.502319202358393</v>
      </c>
      <c r="AG16">
        <v>0.57840000000000003</v>
      </c>
      <c r="AH16">
        <v>82.553886646331904</v>
      </c>
      <c r="AI16">
        <v>90.7122232102179</v>
      </c>
      <c r="AK16">
        <v>0.57530000000000003</v>
      </c>
      <c r="AL16">
        <v>82.764373370670697</v>
      </c>
      <c r="AM16">
        <v>90.912852622779994</v>
      </c>
      <c r="AO16">
        <v>89.324457790284001</v>
      </c>
    </row>
    <row r="17" spans="1:41" x14ac:dyDescent="0.2">
      <c r="A17">
        <v>27.040000000000003</v>
      </c>
      <c r="B17">
        <v>0.85990420618591101</v>
      </c>
      <c r="C17">
        <v>0.504</v>
      </c>
      <c r="D17">
        <v>0.96000000000000008</v>
      </c>
      <c r="E17">
        <v>0.182295692189545</v>
      </c>
      <c r="F17">
        <v>5.6163345616124197E-2</v>
      </c>
      <c r="G17">
        <v>0.125419436226407</v>
      </c>
      <c r="H17">
        <v>0.68799999999999994</v>
      </c>
      <c r="I17">
        <v>73.686809735430899</v>
      </c>
      <c r="J17">
        <v>102.064132497535</v>
      </c>
      <c r="K17">
        <v>0.182295692189545</v>
      </c>
      <c r="L17">
        <v>7.4427862891731297E-2</v>
      </c>
      <c r="M17">
        <v>0.10646068423869399</v>
      </c>
      <c r="N17">
        <v>0.58399999999999996</v>
      </c>
      <c r="O17">
        <v>81.356556479936302</v>
      </c>
      <c r="P17">
        <v>102.335267282486</v>
      </c>
      <c r="Q17">
        <f t="shared" si="0"/>
        <v>0.6278151845832366</v>
      </c>
      <c r="R17">
        <v>90.382561762936803</v>
      </c>
      <c r="W17">
        <v>0.57789999999999997</v>
      </c>
      <c r="X17">
        <v>82.075968295087804</v>
      </c>
      <c r="Y17">
        <v>90.120909795589498</v>
      </c>
      <c r="AB17">
        <v>0.57450000000000001</v>
      </c>
      <c r="AC17">
        <v>82.309231920260899</v>
      </c>
      <c r="AD17">
        <v>90.342511035608496</v>
      </c>
      <c r="AG17">
        <v>0.57120000000000004</v>
      </c>
      <c r="AH17">
        <v>82.521974392652893</v>
      </c>
      <c r="AI17">
        <v>90.546483933217601</v>
      </c>
      <c r="AK17">
        <v>0.56810000000000005</v>
      </c>
      <c r="AL17">
        <v>82.725960235397906</v>
      </c>
      <c r="AM17">
        <v>90.741315204198202</v>
      </c>
      <c r="AO17">
        <v>100.527635481047</v>
      </c>
    </row>
    <row r="18" spans="1:41" x14ac:dyDescent="0.2">
      <c r="A18">
        <v>29.070000000000004</v>
      </c>
      <c r="B18">
        <v>0.69405301433974098</v>
      </c>
      <c r="C18">
        <v>0.47699999999999998</v>
      </c>
      <c r="D18">
        <v>0.89400000000000002</v>
      </c>
      <c r="E18">
        <v>0.163373875161996</v>
      </c>
      <c r="F18">
        <v>5.2677497106596499E-2</v>
      </c>
      <c r="G18">
        <v>0.109787244108861</v>
      </c>
      <c r="H18">
        <v>0.67200000000000004</v>
      </c>
      <c r="I18">
        <v>73.859786535978202</v>
      </c>
      <c r="J18">
        <v>101.976872214037</v>
      </c>
      <c r="K18">
        <v>0.163373875161996</v>
      </c>
      <c r="L18">
        <v>6.9913071960623296E-2</v>
      </c>
      <c r="M18">
        <v>9.2796361092013696E-2</v>
      </c>
      <c r="N18">
        <v>0.56799999999999995</v>
      </c>
      <c r="O18">
        <v>81.698756767383898</v>
      </c>
      <c r="P18">
        <v>102.250821971446</v>
      </c>
      <c r="Q18">
        <f t="shared" si="0"/>
        <v>0.67494775946134211</v>
      </c>
      <c r="R18">
        <v>90.4206820865992</v>
      </c>
      <c r="W18">
        <v>0.55940000000000001</v>
      </c>
      <c r="X18">
        <v>82.233875268648703</v>
      </c>
      <c r="Y18">
        <v>90.165195455082198</v>
      </c>
      <c r="AB18">
        <v>0.55579999999999996</v>
      </c>
      <c r="AC18">
        <v>82.450969629624893</v>
      </c>
      <c r="AD18">
        <v>90.374362274444806</v>
      </c>
      <c r="AG18">
        <v>0.55249999999999999</v>
      </c>
      <c r="AH18">
        <v>82.665400165253601</v>
      </c>
      <c r="AI18">
        <v>90.578437645451103</v>
      </c>
      <c r="AK18">
        <v>0.54930000000000001</v>
      </c>
      <c r="AL18">
        <v>82.861967066804695</v>
      </c>
      <c r="AM18">
        <v>90.767056704078001</v>
      </c>
      <c r="AO18">
        <v>101.070063456247</v>
      </c>
    </row>
    <row r="19" spans="1:41" x14ac:dyDescent="0.2">
      <c r="A19">
        <v>31.01</v>
      </c>
      <c r="B19">
        <v>0.55765983308953004</v>
      </c>
      <c r="C19">
        <v>0.44700000000000001</v>
      </c>
      <c r="D19">
        <v>0.82799999999999996</v>
      </c>
      <c r="E19">
        <v>0.14458967985606699</v>
      </c>
      <c r="F19">
        <v>4.9057242124236997E-2</v>
      </c>
      <c r="G19">
        <v>9.4850829985580004E-2</v>
      </c>
      <c r="H19">
        <v>0.65600000000000003</v>
      </c>
      <c r="I19">
        <v>74.072263097864706</v>
      </c>
      <c r="J19">
        <v>101.764680771754</v>
      </c>
      <c r="K19">
        <v>0.14458967985606699</v>
      </c>
      <c r="L19">
        <v>6.47162278246462E-2</v>
      </c>
      <c r="M19">
        <v>7.9235144561124696E-2</v>
      </c>
      <c r="N19">
        <v>0.54800000000000004</v>
      </c>
      <c r="O19">
        <v>81.723373190877098</v>
      </c>
      <c r="P19">
        <v>102.05495115984201</v>
      </c>
      <c r="Q19">
        <f t="shared" si="0"/>
        <v>0.71999071279312754</v>
      </c>
      <c r="R19">
        <v>90.350380904566094</v>
      </c>
      <c r="W19">
        <v>0.53890000000000005</v>
      </c>
      <c r="X19">
        <v>82.2640965487291</v>
      </c>
      <c r="Y19">
        <v>90.097854498454893</v>
      </c>
      <c r="AB19">
        <v>0.5353</v>
      </c>
      <c r="AC19">
        <v>82.486301481562407</v>
      </c>
      <c r="AD19">
        <v>90.309700108165501</v>
      </c>
      <c r="AG19">
        <v>0.53190000000000004</v>
      </c>
      <c r="AH19">
        <v>82.6964685561952</v>
      </c>
      <c r="AI19">
        <v>90.509919400808798</v>
      </c>
      <c r="AK19">
        <v>0.52859999999999996</v>
      </c>
      <c r="AL19">
        <v>82.888856047597599</v>
      </c>
      <c r="AM19">
        <v>90.694771649610502</v>
      </c>
      <c r="AO19">
        <v>101.47432824312</v>
      </c>
    </row>
    <row r="20" spans="1:41" x14ac:dyDescent="0.2">
      <c r="A20">
        <v>33.03</v>
      </c>
      <c r="B20">
        <v>0.436296439501137</v>
      </c>
      <c r="C20">
        <v>0.41399999999999998</v>
      </c>
      <c r="D20">
        <v>0.76200000000000001</v>
      </c>
      <c r="E20">
        <v>0.124707455217285</v>
      </c>
      <c r="F20">
        <v>4.4974745293310102E-2</v>
      </c>
      <c r="G20">
        <v>7.8815111697324094E-2</v>
      </c>
      <c r="H20">
        <v>0.63200000000000001</v>
      </c>
      <c r="I20">
        <v>73.964123033865306</v>
      </c>
      <c r="J20">
        <v>101.55686893564901</v>
      </c>
      <c r="K20">
        <v>0.124707455217285</v>
      </c>
      <c r="L20">
        <v>5.9145654459410002E-2</v>
      </c>
      <c r="M20">
        <v>6.4349046892119094E-2</v>
      </c>
      <c r="N20">
        <v>0.51600000000000001</v>
      </c>
      <c r="O20">
        <v>81.481888901704195</v>
      </c>
      <c r="P20">
        <v>101.87532633198499</v>
      </c>
      <c r="Q20">
        <f t="shared" si="0"/>
        <v>0.76689110749941958</v>
      </c>
      <c r="R20">
        <v>90.261058877695802</v>
      </c>
      <c r="W20">
        <v>0.5091</v>
      </c>
      <c r="X20">
        <v>82.245678343024494</v>
      </c>
      <c r="Y20">
        <v>90.014106856488397</v>
      </c>
      <c r="AB20">
        <v>0.50519999999999998</v>
      </c>
      <c r="AC20">
        <v>82.458131211523707</v>
      </c>
      <c r="AD20">
        <v>90.218661946032498</v>
      </c>
      <c r="AG20">
        <v>0.50160000000000005</v>
      </c>
      <c r="AH20">
        <v>82.665499725889106</v>
      </c>
      <c r="AI20">
        <v>90.416501706467798</v>
      </c>
      <c r="AK20">
        <v>0.49819999999999998</v>
      </c>
      <c r="AL20">
        <v>82.862286677392902</v>
      </c>
      <c r="AM20">
        <v>90.604020574880707</v>
      </c>
      <c r="AO20">
        <v>102.067614660142</v>
      </c>
    </row>
    <row r="21" spans="1:41" x14ac:dyDescent="0.2">
      <c r="A21">
        <v>35.06</v>
      </c>
      <c r="B21">
        <v>0.34063763868582497</v>
      </c>
      <c r="C21">
        <v>0.36</v>
      </c>
      <c r="D21">
        <v>0.72</v>
      </c>
      <c r="E21">
        <v>0.10487727885784499</v>
      </c>
      <c r="F21">
        <v>4.0698313493323E-2</v>
      </c>
      <c r="G21">
        <v>6.3345876430138406E-2</v>
      </c>
      <c r="H21">
        <v>0.60399999999999998</v>
      </c>
      <c r="I21">
        <v>73.158425245888097</v>
      </c>
      <c r="J21">
        <v>99.712106512194794</v>
      </c>
      <c r="K21">
        <v>0.10487727885784499</v>
      </c>
      <c r="L21">
        <v>5.3328903357317999E-2</v>
      </c>
      <c r="M21">
        <v>5.0341093851765599E-2</v>
      </c>
      <c r="N21">
        <v>0.48</v>
      </c>
      <c r="O21">
        <v>80.483434451003802</v>
      </c>
      <c r="P21">
        <v>100.103257682278</v>
      </c>
      <c r="Q21">
        <f t="shared" si="0"/>
        <v>0.81402368237752498</v>
      </c>
      <c r="R21">
        <v>89.093316993668793</v>
      </c>
      <c r="W21">
        <v>0.4728</v>
      </c>
      <c r="X21">
        <v>81.289477858992598</v>
      </c>
      <c r="Y21">
        <v>88.852451359149399</v>
      </c>
      <c r="AB21">
        <v>0.46870000000000001</v>
      </c>
      <c r="AC21">
        <v>81.500520047876506</v>
      </c>
      <c r="AD21">
        <v>89.054617904471598</v>
      </c>
      <c r="AG21">
        <v>0.46489999999999998</v>
      </c>
      <c r="AH21">
        <v>81.704816489717004</v>
      </c>
      <c r="AI21">
        <v>89.248953619556204</v>
      </c>
      <c r="AK21">
        <v>0.4612</v>
      </c>
      <c r="AL21">
        <v>81.891348826246698</v>
      </c>
      <c r="AM21">
        <v>89.428037003255596</v>
      </c>
      <c r="AO21">
        <v>100.886395160725</v>
      </c>
    </row>
    <row r="22" spans="1:41" x14ac:dyDescent="0.2">
      <c r="A22">
        <v>36.989999999999995</v>
      </c>
      <c r="B22">
        <v>0.26249122514453299</v>
      </c>
      <c r="C22">
        <v>0.35699999999999998</v>
      </c>
      <c r="D22">
        <v>0.63600000000000001</v>
      </c>
      <c r="E22">
        <v>8.6673119657245196E-2</v>
      </c>
      <c r="F22">
        <v>3.8981631496679901E-2</v>
      </c>
      <c r="G22">
        <v>4.6803484614912398E-2</v>
      </c>
      <c r="H22">
        <v>0.54</v>
      </c>
      <c r="I22">
        <v>74.854608336686496</v>
      </c>
      <c r="J22">
        <v>102.22437645860199</v>
      </c>
      <c r="K22">
        <v>8.6673119657245196E-2</v>
      </c>
      <c r="L22">
        <v>5.0886362803361201E-2</v>
      </c>
      <c r="M22">
        <v>3.46692478628981E-2</v>
      </c>
      <c r="N22">
        <v>0.4</v>
      </c>
      <c r="O22">
        <v>82.227224060643195</v>
      </c>
      <c r="P22">
        <v>102.59618288602201</v>
      </c>
      <c r="Q22">
        <f t="shared" si="0"/>
        <v>0.85883445553749693</v>
      </c>
      <c r="R22">
        <v>90.893009422415503</v>
      </c>
      <c r="W22">
        <v>0.39179999999999998</v>
      </c>
      <c r="X22">
        <v>83.024927332016205</v>
      </c>
      <c r="Y22">
        <v>90.652314060664494</v>
      </c>
      <c r="AB22">
        <v>0.38719999999999999</v>
      </c>
      <c r="AC22">
        <v>83.2353518520449</v>
      </c>
      <c r="AD22">
        <v>90.854449319148102</v>
      </c>
      <c r="AG22">
        <v>0.38290000000000002</v>
      </c>
      <c r="AH22">
        <v>83.436770174574903</v>
      </c>
      <c r="AI22">
        <v>91.047156514593894</v>
      </c>
      <c r="AK22">
        <v>0.37880000000000003</v>
      </c>
      <c r="AL22">
        <v>83.625374884181099</v>
      </c>
      <c r="AM22">
        <v>91.228009783217601</v>
      </c>
      <c r="AO22">
        <v>105.05175766830401</v>
      </c>
    </row>
    <row r="23" spans="1:41" x14ac:dyDescent="0.2">
      <c r="A23">
        <v>39.019999999999996</v>
      </c>
      <c r="B23">
        <v>0.194742415145121</v>
      </c>
      <c r="C23">
        <v>0.30299999999999999</v>
      </c>
      <c r="D23">
        <v>0.58799999999999997</v>
      </c>
      <c r="E23">
        <v>6.8810234425441194E-2</v>
      </c>
      <c r="F23">
        <v>3.4500699514603002E-2</v>
      </c>
      <c r="G23">
        <v>3.3304153461913497E-2</v>
      </c>
      <c r="H23">
        <v>0.48399999999999999</v>
      </c>
      <c r="I23">
        <v>73.962754581505706</v>
      </c>
      <c r="J23">
        <v>100.505486539957</v>
      </c>
      <c r="K23">
        <v>6.8810234425441194E-2</v>
      </c>
      <c r="L23">
        <v>4.5033691892473797E-2</v>
      </c>
      <c r="M23">
        <v>2.2569756891544699E-2</v>
      </c>
      <c r="N23">
        <v>0.32800000000000001</v>
      </c>
      <c r="O23">
        <v>81.257285451436402</v>
      </c>
      <c r="P23">
        <v>100.983440409189</v>
      </c>
      <c r="Q23">
        <f t="shared" si="0"/>
        <v>0.90596703041560245</v>
      </c>
      <c r="R23">
        <v>90.828283186494801</v>
      </c>
      <c r="W23">
        <v>0.3201</v>
      </c>
      <c r="X23">
        <v>82.146256514924204</v>
      </c>
      <c r="Y23">
        <v>89.590580460247295</v>
      </c>
      <c r="AB23">
        <v>0.315</v>
      </c>
      <c r="AC23">
        <v>82.354359187377</v>
      </c>
      <c r="AD23">
        <v>89.790246973170596</v>
      </c>
      <c r="AG23">
        <v>0.31019999999999998</v>
      </c>
      <c r="AH23">
        <v>82.5516928808687</v>
      </c>
      <c r="AI23">
        <v>89.979283173421294</v>
      </c>
      <c r="AK23">
        <v>0.30559999999999998</v>
      </c>
      <c r="AL23">
        <v>82.735401312811504</v>
      </c>
      <c r="AM23">
        <v>90.155953627101695</v>
      </c>
      <c r="AO23">
        <v>103.934334025577</v>
      </c>
    </row>
    <row r="24" spans="1:41" x14ac:dyDescent="0.2">
      <c r="A24">
        <v>41.05</v>
      </c>
      <c r="B24">
        <v>0.14256150992997599</v>
      </c>
      <c r="C24">
        <v>0.3</v>
      </c>
      <c r="D24">
        <v>0.51</v>
      </c>
      <c r="E24">
        <v>5.29480385920367E-2</v>
      </c>
      <c r="F24">
        <v>3.3299034425774698E-2</v>
      </c>
      <c r="G24">
        <v>1.8425917430028801E-2</v>
      </c>
      <c r="H24">
        <v>0.34799999999999998</v>
      </c>
      <c r="I24">
        <v>76.235576937999696</v>
      </c>
      <c r="J24">
        <v>103.81949289796999</v>
      </c>
      <c r="K24">
        <v>5.29480385920367E-2</v>
      </c>
      <c r="L24">
        <v>4.3160359835933297E-2</v>
      </c>
      <c r="M24">
        <v>8.47168617472587E-3</v>
      </c>
      <c r="N24">
        <v>0.16</v>
      </c>
      <c r="O24">
        <v>83.531774258858405</v>
      </c>
      <c r="P24">
        <v>104.272835375285</v>
      </c>
      <c r="Q24">
        <f t="shared" si="0"/>
        <v>0.95309960529370785</v>
      </c>
      <c r="R24">
        <v>91.201934589089603</v>
      </c>
      <c r="W24">
        <v>0.15240000000000001</v>
      </c>
      <c r="X24">
        <v>84.503661959950406</v>
      </c>
      <c r="Y24">
        <v>91.965839625994604</v>
      </c>
      <c r="AB24">
        <v>0.1464</v>
      </c>
      <c r="AC24">
        <v>84.710831674218497</v>
      </c>
      <c r="AD24">
        <v>92.164790799778501</v>
      </c>
      <c r="AG24">
        <v>0.1406</v>
      </c>
      <c r="AH24">
        <v>84.900471397211803</v>
      </c>
      <c r="AI24">
        <v>92.348283596861606</v>
      </c>
      <c r="AK24">
        <v>0.13519999999999999</v>
      </c>
      <c r="AL24">
        <v>85.083213251396799</v>
      </c>
      <c r="AM24">
        <v>92.524139361384599</v>
      </c>
      <c r="AO24">
        <v>109.211817347807</v>
      </c>
    </row>
    <row r="25" spans="1:41" x14ac:dyDescent="0.2">
      <c r="A25">
        <v>43.070000000000007</v>
      </c>
      <c r="B25">
        <v>9.1457856835746795E-2</v>
      </c>
      <c r="C25">
        <v>0.246</v>
      </c>
      <c r="D25">
        <v>0.45</v>
      </c>
      <c r="E25">
        <v>3.9906108932520203E-2</v>
      </c>
      <c r="F25">
        <v>2.80086283540825E-2</v>
      </c>
      <c r="G25">
        <v>1.06948371939154E-2</v>
      </c>
      <c r="H25">
        <v>0.26800000000000002</v>
      </c>
      <c r="I25">
        <v>75.256224461243704</v>
      </c>
      <c r="J25">
        <v>101.89946745802</v>
      </c>
      <c r="K25">
        <v>3.9906108932520203E-2</v>
      </c>
      <c r="L25">
        <v>3.6297570853932502E-2</v>
      </c>
      <c r="M25">
        <v>2.2347421002211301E-3</v>
      </c>
      <c r="N25">
        <v>5.6000000000000001E-2</v>
      </c>
      <c r="O25">
        <v>82.434011318007194</v>
      </c>
      <c r="P25">
        <v>102.51340001445701</v>
      </c>
      <c r="Q25">
        <f t="shared" si="0"/>
        <v>1.0000000000000002</v>
      </c>
      <c r="R25">
        <v>91.037675280759302</v>
      </c>
      <c r="W25">
        <v>5.0700000000000002E-2</v>
      </c>
      <c r="X25">
        <v>83.538603027825403</v>
      </c>
      <c r="Y25">
        <v>90.805231008360096</v>
      </c>
      <c r="AB25">
        <v>4.3900000000000002E-2</v>
      </c>
      <c r="AC25">
        <v>83.740256748983199</v>
      </c>
      <c r="AD25">
        <v>90.999798737058796</v>
      </c>
      <c r="AG25">
        <v>3.7499999999999999E-2</v>
      </c>
      <c r="AH25">
        <v>83.931126463850404</v>
      </c>
      <c r="AI25">
        <v>91.183734430469499</v>
      </c>
      <c r="AK25">
        <v>3.1399999999999997E-2</v>
      </c>
      <c r="AL25">
        <v>84.1098003496584</v>
      </c>
      <c r="AM25">
        <v>91.356303125078199</v>
      </c>
      <c r="AO25">
        <v>107.17395300855701</v>
      </c>
    </row>
    <row r="26" spans="1:41" x14ac:dyDescent="0.2">
      <c r="A26">
        <v>45.010000000000005</v>
      </c>
      <c r="B26">
        <v>5.2611636417508198E-2</v>
      </c>
      <c r="C26">
        <v>0.23399999999999999</v>
      </c>
      <c r="D26">
        <v>0.34800000000000003</v>
      </c>
      <c r="E26">
        <v>3.0717621986803601E-2</v>
      </c>
      <c r="F26">
        <v>2.4691865383430898E-2</v>
      </c>
      <c r="G26">
        <v>4.5462080540469296E-3</v>
      </c>
      <c r="H26">
        <v>0.14799999999999999</v>
      </c>
      <c r="I26">
        <v>78.875062182638203</v>
      </c>
      <c r="J26">
        <v>103.871343261706</v>
      </c>
      <c r="K26">
        <v>3.0717621986803601E-2</v>
      </c>
      <c r="L26">
        <v>3.1302935830131801E-2</v>
      </c>
      <c r="M26">
        <v>0</v>
      </c>
      <c r="N26">
        <v>0</v>
      </c>
      <c r="O26">
        <v>86.146330072968098</v>
      </c>
      <c r="P26">
        <v>104.24325090211499</v>
      </c>
      <c r="W26">
        <v>0.5</v>
      </c>
      <c r="X26">
        <v>102.05196874041501</v>
      </c>
      <c r="Y26">
        <v>104.236826417798</v>
      </c>
      <c r="AB26">
        <v>0.5</v>
      </c>
      <c r="AG26">
        <v>0.5</v>
      </c>
      <c r="AK26">
        <v>0.5</v>
      </c>
      <c r="AO26">
        <v>108.422016168425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4D72-8130-4212-87CC-29F8AE67F0C9}">
  <dimension ref="A1:F19"/>
  <sheetViews>
    <sheetView workbookViewId="0">
      <selection activeCell="F1" sqref="F1:F19"/>
    </sheetView>
  </sheetViews>
  <sheetFormatPr defaultRowHeight="14.25" x14ac:dyDescent="0.2"/>
  <sheetData>
    <row r="1" spans="1:6" x14ac:dyDescent="0.2">
      <c r="A1">
        <v>0</v>
      </c>
      <c r="B1">
        <v>4.0725809517020304</v>
      </c>
      <c r="C1">
        <v>0.56999999999999995</v>
      </c>
      <c r="D1">
        <v>1.8119999999999998</v>
      </c>
      <c r="E1">
        <v>1.97350213660622E-2</v>
      </c>
      <c r="F1">
        <v>0.42009999999999997</v>
      </c>
    </row>
    <row r="2" spans="1:6" x14ac:dyDescent="0.2">
      <c r="A2">
        <v>33.049999999999997</v>
      </c>
      <c r="B2">
        <v>3.77551455409743</v>
      </c>
      <c r="C2">
        <v>0.56999999999999995</v>
      </c>
      <c r="D2">
        <v>1.7580000000000002</v>
      </c>
      <c r="E2">
        <v>1.9592479681506E-2</v>
      </c>
      <c r="F2">
        <v>0.4289</v>
      </c>
    </row>
    <row r="3" spans="1:6" x14ac:dyDescent="0.2">
      <c r="A3">
        <v>73.56</v>
      </c>
      <c r="B3">
        <v>3.42505797438697</v>
      </c>
      <c r="C3">
        <v>0.56999999999999995</v>
      </c>
      <c r="D3">
        <v>1.6920000000000002</v>
      </c>
      <c r="E3">
        <v>1.9261103718694599E-2</v>
      </c>
      <c r="F3">
        <v>0.43519999999999998</v>
      </c>
    </row>
    <row r="4" spans="1:6" x14ac:dyDescent="0.2">
      <c r="A4">
        <v>113.20000000000002</v>
      </c>
      <c r="B4">
        <v>3.0831033737775702</v>
      </c>
      <c r="C4">
        <v>0.56999999999999995</v>
      </c>
      <c r="D4">
        <v>1.62</v>
      </c>
      <c r="E4">
        <v>1.88012797998987E-2</v>
      </c>
      <c r="F4">
        <v>0.43930000000000002</v>
      </c>
    </row>
    <row r="5" spans="1:6" x14ac:dyDescent="0.2">
      <c r="A5">
        <v>153.72</v>
      </c>
      <c r="B5">
        <v>2.7359440337871201</v>
      </c>
      <c r="C5">
        <v>0.56999999999999995</v>
      </c>
      <c r="D5">
        <v>1.548</v>
      </c>
      <c r="E5">
        <v>1.8220593858275201E-2</v>
      </c>
      <c r="F5">
        <v>0.44</v>
      </c>
    </row>
    <row r="6" spans="1:6" x14ac:dyDescent="0.2">
      <c r="A6">
        <v>193.35</v>
      </c>
      <c r="B6">
        <v>2.42192249585008</v>
      </c>
      <c r="C6">
        <v>0.56999999999999995</v>
      </c>
      <c r="D6">
        <v>1.476</v>
      </c>
      <c r="E6">
        <v>1.7565143230108601E-2</v>
      </c>
      <c r="F6">
        <v>0.43840000000000001</v>
      </c>
    </row>
    <row r="7" spans="1:6" x14ac:dyDescent="0.2">
      <c r="A7">
        <v>232.99</v>
      </c>
      <c r="B7">
        <v>2.1142771029468301</v>
      </c>
      <c r="C7">
        <v>0.56999999999999995</v>
      </c>
      <c r="D7">
        <v>1.3860000000000001</v>
      </c>
      <c r="E7">
        <v>1.683708935646E-2</v>
      </c>
      <c r="F7">
        <v>0.43980000000000002</v>
      </c>
    </row>
    <row r="8" spans="1:6" x14ac:dyDescent="0.2">
      <c r="A8">
        <v>273.51000000000005</v>
      </c>
      <c r="B8">
        <v>1.8183924192219301</v>
      </c>
      <c r="C8">
        <v>0.56999999999999995</v>
      </c>
      <c r="D8">
        <v>1.302</v>
      </c>
      <c r="E8">
        <v>1.6026038155219701E-2</v>
      </c>
      <c r="F8">
        <v>0.43680000000000002</v>
      </c>
    </row>
    <row r="9" spans="1:6" x14ac:dyDescent="0.2">
      <c r="A9">
        <v>313.15000000000003</v>
      </c>
      <c r="B9">
        <v>1.5296041974608099</v>
      </c>
      <c r="C9">
        <v>0.56999999999999995</v>
      </c>
      <c r="D9">
        <v>1.2</v>
      </c>
      <c r="E9">
        <v>1.51686882663926E-2</v>
      </c>
      <c r="F9">
        <v>0.4385</v>
      </c>
    </row>
    <row r="10" spans="1:6" x14ac:dyDescent="0.2">
      <c r="A10">
        <v>353.66</v>
      </c>
      <c r="B10">
        <v>1.28255347295207</v>
      </c>
      <c r="C10">
        <v>0.54600000000000004</v>
      </c>
      <c r="D10">
        <v>1.1280000000000001</v>
      </c>
      <c r="E10">
        <v>1.42221059052011E-2</v>
      </c>
      <c r="F10">
        <v>0.4345</v>
      </c>
    </row>
    <row r="11" spans="1:6" x14ac:dyDescent="0.2">
      <c r="A11">
        <v>393.3</v>
      </c>
      <c r="B11">
        <v>1.02752684159847</v>
      </c>
      <c r="C11">
        <v>0.51600000000000001</v>
      </c>
      <c r="D11">
        <v>1.038</v>
      </c>
      <c r="E11">
        <v>1.32155545864422E-2</v>
      </c>
      <c r="F11">
        <v>0.43659999999999999</v>
      </c>
    </row>
    <row r="12" spans="1:6" x14ac:dyDescent="0.2">
      <c r="A12">
        <v>433.82000000000005</v>
      </c>
      <c r="B12">
        <v>0.785968406446372</v>
      </c>
      <c r="C12">
        <v>0.45299999999999996</v>
      </c>
      <c r="D12">
        <v>0.96600000000000008</v>
      </c>
      <c r="E12">
        <v>1.2086208691257899E-2</v>
      </c>
      <c r="F12">
        <v>0.43070000000000003</v>
      </c>
    </row>
    <row r="13" spans="1:6" x14ac:dyDescent="0.2">
      <c r="A13">
        <v>473.45000000000005</v>
      </c>
      <c r="B13">
        <v>0.58279492422955304</v>
      </c>
      <c r="C13">
        <v>0.44700000000000001</v>
      </c>
      <c r="D13">
        <v>0.84600000000000009</v>
      </c>
      <c r="E13">
        <v>1.0859185116254401E-2</v>
      </c>
      <c r="F13">
        <v>0.43369999999999997</v>
      </c>
    </row>
    <row r="14" spans="1:6" x14ac:dyDescent="0.2">
      <c r="A14">
        <v>513.08999999999992</v>
      </c>
      <c r="B14">
        <v>0.40695344889541302</v>
      </c>
      <c r="C14">
        <v>0.38700000000000001</v>
      </c>
      <c r="D14">
        <v>0.76200000000000001</v>
      </c>
      <c r="E14">
        <v>9.4803641353855394E-3</v>
      </c>
      <c r="F14">
        <v>0.41959999999999997</v>
      </c>
    </row>
    <row r="15" spans="1:6" x14ac:dyDescent="0.2">
      <c r="A15">
        <v>553.6099999999999</v>
      </c>
      <c r="B15">
        <v>0.24252914958294899</v>
      </c>
      <c r="C15">
        <v>0.32400000000000001</v>
      </c>
      <c r="D15">
        <v>0.6419999999999999</v>
      </c>
      <c r="E15">
        <v>7.8764284995360596E-3</v>
      </c>
      <c r="F15">
        <v>0.41670000000000001</v>
      </c>
    </row>
    <row r="16" spans="1:6" x14ac:dyDescent="0.2">
      <c r="A16">
        <v>572.9899999999999</v>
      </c>
      <c r="B16">
        <v>0.18087029180978001</v>
      </c>
      <c r="C16">
        <v>0.29099999999999998</v>
      </c>
      <c r="D16">
        <v>0.58199999999999996</v>
      </c>
      <c r="E16">
        <v>7.0268227913087497E-3</v>
      </c>
      <c r="F16">
        <v>0.41120000000000001</v>
      </c>
    </row>
    <row r="17" spans="1:6" x14ac:dyDescent="0.2">
      <c r="A17">
        <v>593.24999999999989</v>
      </c>
      <c r="B17">
        <v>0.118207638635121</v>
      </c>
      <c r="C17">
        <v>0.26400000000000001</v>
      </c>
      <c r="D17">
        <v>0.49800000000000005</v>
      </c>
      <c r="E17">
        <v>6.07355203864184E-3</v>
      </c>
      <c r="F17">
        <v>0.41810000000000003</v>
      </c>
    </row>
    <row r="18" spans="1:6" x14ac:dyDescent="0.2">
      <c r="A18">
        <v>613.49999999999989</v>
      </c>
      <c r="B18">
        <v>6.5785836095298603E-2</v>
      </c>
      <c r="C18">
        <v>0.22799999999999998</v>
      </c>
      <c r="D18">
        <v>0.40200000000000002</v>
      </c>
      <c r="E18">
        <v>5.0476207417071801E-3</v>
      </c>
      <c r="F18">
        <v>0.4304</v>
      </c>
    </row>
    <row r="19" spans="1:6" x14ac:dyDescent="0.2">
      <c r="A19">
        <v>632.87999999999988</v>
      </c>
      <c r="B19">
        <v>3.1312071765955497E-2</v>
      </c>
      <c r="C19">
        <v>0.23100000000000001</v>
      </c>
      <c r="D19">
        <v>0.26400000000000001</v>
      </c>
      <c r="E19">
        <v>3.9906882710756299E-3</v>
      </c>
      <c r="F19">
        <v>0.48949999999999999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F5A8-8E81-455F-8BE5-C5E016A5D71A}">
  <dimension ref="A1:L18"/>
  <sheetViews>
    <sheetView workbookViewId="0">
      <selection activeCell="A9" sqref="A9:XFD9"/>
    </sheetView>
  </sheetViews>
  <sheetFormatPr defaultRowHeight="14.25" x14ac:dyDescent="0.2"/>
  <sheetData>
    <row r="1" spans="1:12" x14ac:dyDescent="0.2">
      <c r="A1">
        <v>0</v>
      </c>
      <c r="B1">
        <v>4.02785270422571</v>
      </c>
      <c r="C1">
        <v>0.57299999999999995</v>
      </c>
      <c r="D1">
        <v>1.794</v>
      </c>
      <c r="E1">
        <v>5.6993935023706498E-2</v>
      </c>
      <c r="F1">
        <v>2.1749481012789E-2</v>
      </c>
      <c r="G1">
        <v>3.51652579096269E-2</v>
      </c>
      <c r="H1">
        <v>0.61699999999999999</v>
      </c>
      <c r="I1">
        <v>43.792149997307803</v>
      </c>
      <c r="J1">
        <v>55.721147840032103</v>
      </c>
      <c r="L1">
        <f>A1/293.31</f>
        <v>0</v>
      </c>
    </row>
    <row r="2" spans="1:12" x14ac:dyDescent="0.2">
      <c r="A2">
        <v>3.5200000000000005</v>
      </c>
      <c r="B2">
        <v>3.9057955594949698</v>
      </c>
      <c r="C2">
        <v>0.57299999999999995</v>
      </c>
      <c r="D2">
        <v>1.77</v>
      </c>
      <c r="E2">
        <v>5.6656918466694697E-2</v>
      </c>
      <c r="F2">
        <v>2.1581954960235201E-2</v>
      </c>
      <c r="G2">
        <v>3.50139756124173E-2</v>
      </c>
      <c r="H2">
        <v>0.61799999999999999</v>
      </c>
      <c r="I2">
        <v>43.899330943683502</v>
      </c>
      <c r="J2">
        <v>55.733080439525999</v>
      </c>
      <c r="L2">
        <f t="shared" ref="L2:L18" si="0">A2/293.31</f>
        <v>1.200095462139034E-2</v>
      </c>
    </row>
    <row r="3" spans="1:12" x14ac:dyDescent="0.2">
      <c r="A3">
        <v>13.21</v>
      </c>
      <c r="B3">
        <v>3.6812253054667199</v>
      </c>
      <c r="C3">
        <v>0.57299999999999995</v>
      </c>
      <c r="D3">
        <v>1.722</v>
      </c>
      <c r="E3">
        <v>5.5446708441423603E-2</v>
      </c>
      <c r="F3">
        <v>2.1257820962807299E-2</v>
      </c>
      <c r="G3">
        <v>3.4155172399916903E-2</v>
      </c>
      <c r="H3">
        <v>0.61599999999999999</v>
      </c>
      <c r="I3">
        <v>44.128082891235003</v>
      </c>
      <c r="J3">
        <v>55.778385511487997</v>
      </c>
      <c r="L3">
        <f t="shared" si="0"/>
        <v>4.5037673451297264E-2</v>
      </c>
    </row>
    <row r="4" spans="1:12" x14ac:dyDescent="0.2">
      <c r="A4">
        <v>33.470000000000006</v>
      </c>
      <c r="B4">
        <v>3.2197813906673098</v>
      </c>
      <c r="C4">
        <v>0.57299999999999995</v>
      </c>
      <c r="D4">
        <v>1.6379999999999999</v>
      </c>
      <c r="E4">
        <v>5.18818165379131E-2</v>
      </c>
      <c r="F4">
        <v>2.0702689456688499E-2</v>
      </c>
      <c r="G4">
        <v>3.1129089922747901E-2</v>
      </c>
      <c r="H4">
        <v>0.6</v>
      </c>
      <c r="I4">
        <v>44.5515692821958</v>
      </c>
      <c r="J4">
        <v>55.915691288925501</v>
      </c>
      <c r="L4">
        <f t="shared" si="0"/>
        <v>0.11411134976645872</v>
      </c>
    </row>
    <row r="5" spans="1:12" x14ac:dyDescent="0.2">
      <c r="A5">
        <v>53.730000000000004</v>
      </c>
      <c r="B5">
        <v>2.7755327947617801</v>
      </c>
      <c r="C5">
        <v>0.57299999999999995</v>
      </c>
      <c r="D5">
        <v>1.56</v>
      </c>
      <c r="E5">
        <v>4.74649747754241E-2</v>
      </c>
      <c r="F5">
        <v>2.02157680046069E-2</v>
      </c>
      <c r="G5">
        <v>2.7197430546317999E-2</v>
      </c>
      <c r="H5">
        <v>0.57299999999999995</v>
      </c>
      <c r="I5">
        <v>45.004901368620096</v>
      </c>
      <c r="J5">
        <v>56.087203720349102</v>
      </c>
      <c r="L5">
        <f t="shared" si="0"/>
        <v>0.18318502608162013</v>
      </c>
    </row>
    <row r="6" spans="1:12" x14ac:dyDescent="0.2">
      <c r="A6">
        <v>73.100000000000009</v>
      </c>
      <c r="B6">
        <v>2.3865804832758801</v>
      </c>
      <c r="C6">
        <v>0.56999999999999995</v>
      </c>
      <c r="D6">
        <v>1.47</v>
      </c>
      <c r="E6">
        <v>4.29553055571621E-2</v>
      </c>
      <c r="F6">
        <v>1.95663053003509E-2</v>
      </c>
      <c r="G6">
        <v>2.3324730917539001E-2</v>
      </c>
      <c r="H6">
        <v>0.54300000000000004</v>
      </c>
      <c r="I6">
        <v>45.492294061979401</v>
      </c>
      <c r="J6">
        <v>56.243573515887299</v>
      </c>
      <c r="L6">
        <f t="shared" si="0"/>
        <v>0.24922437012035051</v>
      </c>
    </row>
    <row r="7" spans="1:12" x14ac:dyDescent="0.2">
      <c r="A7">
        <v>93.36</v>
      </c>
      <c r="B7">
        <v>1.9953566118058701</v>
      </c>
      <c r="C7">
        <v>0.56999999999999995</v>
      </c>
      <c r="D7">
        <v>1.3379999999999999</v>
      </c>
      <c r="E7">
        <v>3.8349744161819098E-2</v>
      </c>
      <c r="F7">
        <v>1.86206190540028E-2</v>
      </c>
      <c r="G7">
        <v>1.9673418755013199E-2</v>
      </c>
      <c r="H7">
        <v>0.51300000000000001</v>
      </c>
      <c r="I7">
        <v>46.321525236487801</v>
      </c>
      <c r="J7">
        <v>56.420853559261801</v>
      </c>
      <c r="L7">
        <f t="shared" si="0"/>
        <v>0.31829804643551191</v>
      </c>
    </row>
    <row r="8" spans="1:12" x14ac:dyDescent="0.2">
      <c r="A8">
        <v>113.62</v>
      </c>
      <c r="B8">
        <v>1.6644776898135201</v>
      </c>
      <c r="C8">
        <v>0.56999999999999995</v>
      </c>
      <c r="D8">
        <v>1.242</v>
      </c>
      <c r="E8">
        <v>3.4153996566465498E-2</v>
      </c>
      <c r="F8">
        <v>1.7921033112556401E-2</v>
      </c>
      <c r="G8">
        <v>1.6154840375938201E-2</v>
      </c>
      <c r="H8">
        <v>0.47299999999999998</v>
      </c>
      <c r="I8">
        <v>46.999811947139698</v>
      </c>
      <c r="J8">
        <v>56.583842902883802</v>
      </c>
      <c r="L8">
        <f t="shared" si="0"/>
        <v>0.38737172275067339</v>
      </c>
    </row>
    <row r="9" spans="1:12" x14ac:dyDescent="0.2">
      <c r="A9">
        <v>133</v>
      </c>
      <c r="B9">
        <v>1.4024616431242101</v>
      </c>
      <c r="C9">
        <v>0.56999999999999995</v>
      </c>
      <c r="D9">
        <v>1.1520000000000001</v>
      </c>
      <c r="E9">
        <v>3.0685703068089699E-2</v>
      </c>
      <c r="F9">
        <v>1.72350656243399E-2</v>
      </c>
      <c r="G9">
        <v>1.3378966537687101E-2</v>
      </c>
      <c r="H9">
        <v>0.436</v>
      </c>
      <c r="I9">
        <v>47.700189297981197</v>
      </c>
      <c r="J9">
        <v>56.717508498683699</v>
      </c>
      <c r="L9">
        <f t="shared" si="0"/>
        <v>0.45344516041048721</v>
      </c>
    </row>
    <row r="10" spans="1:12" x14ac:dyDescent="0.2">
      <c r="A10">
        <v>153.26</v>
      </c>
      <c r="B10">
        <v>1.1614828883653701</v>
      </c>
      <c r="C10">
        <v>0.56699999999999995</v>
      </c>
      <c r="D10">
        <v>1.0620000000000001</v>
      </c>
      <c r="E10">
        <v>2.76770242499003E-2</v>
      </c>
      <c r="F10">
        <v>1.64588999047059E-2</v>
      </c>
      <c r="G10">
        <v>1.1153840772709801E-2</v>
      </c>
      <c r="H10">
        <v>0.40300000000000002</v>
      </c>
      <c r="I10">
        <v>48.4053158430753</v>
      </c>
      <c r="J10">
        <v>56.820818265741103</v>
      </c>
      <c r="L10">
        <f t="shared" si="0"/>
        <v>0.52251883672564858</v>
      </c>
    </row>
    <row r="11" spans="1:12" x14ac:dyDescent="0.2">
      <c r="A11">
        <v>173.51999999999998</v>
      </c>
      <c r="B11">
        <v>0.91944876582002799</v>
      </c>
      <c r="C11">
        <v>0.56699999999999995</v>
      </c>
      <c r="D11">
        <v>0.94799999999999995</v>
      </c>
      <c r="E11">
        <v>2.52227021852015E-2</v>
      </c>
      <c r="F11">
        <v>1.54211736757679E-2</v>
      </c>
      <c r="G11">
        <v>9.7359630434877796E-3</v>
      </c>
      <c r="H11">
        <v>0.38600000000000001</v>
      </c>
      <c r="I11">
        <v>49.435019518980802</v>
      </c>
      <c r="J11">
        <v>56.9121146346328</v>
      </c>
      <c r="L11">
        <f t="shared" si="0"/>
        <v>0.59159251304080995</v>
      </c>
    </row>
    <row r="12" spans="1:12" x14ac:dyDescent="0.2">
      <c r="A12">
        <v>193.78</v>
      </c>
      <c r="B12">
        <v>0.69523765238074198</v>
      </c>
      <c r="C12">
        <v>0.56699999999999995</v>
      </c>
      <c r="D12">
        <v>0.82199999999999995</v>
      </c>
      <c r="E12">
        <v>2.31187129986902E-2</v>
      </c>
      <c r="F12">
        <v>1.40844606351799E-2</v>
      </c>
      <c r="G12">
        <v>8.9469419304931096E-3</v>
      </c>
      <c r="H12">
        <v>0.38700000000000001</v>
      </c>
      <c r="I12">
        <v>50.717110349214899</v>
      </c>
      <c r="J12">
        <v>56.9869775283588</v>
      </c>
      <c r="L12">
        <f t="shared" si="0"/>
        <v>0.66066618935597154</v>
      </c>
    </row>
    <row r="13" spans="1:12" x14ac:dyDescent="0.2">
      <c r="A13">
        <v>213.14999999999998</v>
      </c>
      <c r="B13">
        <v>0.50074444721445899</v>
      </c>
      <c r="C13">
        <v>0.52500000000000002</v>
      </c>
      <c r="D13">
        <v>0.72</v>
      </c>
      <c r="E13">
        <v>2.1130252991549001E-2</v>
      </c>
      <c r="F13">
        <v>1.24887177415639E-2</v>
      </c>
      <c r="G13">
        <v>8.5577524615773407E-3</v>
      </c>
      <c r="H13">
        <v>0.40500000000000003</v>
      </c>
      <c r="I13">
        <v>51.144962561023902</v>
      </c>
      <c r="J13">
        <v>56.918126406781397</v>
      </c>
      <c r="L13">
        <f t="shared" si="0"/>
        <v>0.72670553339470179</v>
      </c>
    </row>
    <row r="14" spans="1:12" x14ac:dyDescent="0.2">
      <c r="A14">
        <v>233.41</v>
      </c>
      <c r="B14">
        <v>0.32998132498892102</v>
      </c>
      <c r="C14">
        <v>0.46799999999999997</v>
      </c>
      <c r="D14">
        <v>0.63</v>
      </c>
      <c r="E14">
        <v>1.86342674138864E-2</v>
      </c>
      <c r="F14">
        <v>1.09150196181808E-2</v>
      </c>
      <c r="G14">
        <v>7.62141537227954E-3</v>
      </c>
      <c r="H14">
        <v>0.40899999999999997</v>
      </c>
      <c r="I14">
        <v>51.199874519044101</v>
      </c>
      <c r="J14">
        <v>56.79888656472</v>
      </c>
      <c r="L14">
        <f t="shared" si="0"/>
        <v>0.79577920970986327</v>
      </c>
    </row>
    <row r="15" spans="1:12" x14ac:dyDescent="0.2">
      <c r="A15">
        <v>253.68</v>
      </c>
      <c r="B15">
        <v>0.16797549909941401</v>
      </c>
      <c r="C15">
        <v>0.38100000000000001</v>
      </c>
      <c r="D15">
        <v>0.48599999999999999</v>
      </c>
      <c r="E15">
        <v>1.5135886694943699E-2</v>
      </c>
      <c r="F15">
        <v>8.3947928152818003E-3</v>
      </c>
      <c r="G15">
        <v>6.6446542590802796E-3</v>
      </c>
      <c r="H15">
        <v>0.42899999999999999</v>
      </c>
      <c r="I15">
        <v>51.416751162740901</v>
      </c>
      <c r="J15">
        <v>56.5069570824678</v>
      </c>
      <c r="L15">
        <f t="shared" si="0"/>
        <v>0.86488697964610828</v>
      </c>
    </row>
    <row r="16" spans="1:12" x14ac:dyDescent="0.2">
      <c r="A16">
        <v>273.05</v>
      </c>
      <c r="B16">
        <v>6.2524222035970994E-2</v>
      </c>
      <c r="C16">
        <v>0.27599999999999997</v>
      </c>
      <c r="D16">
        <v>0.34800000000000003</v>
      </c>
      <c r="E16">
        <v>1.0204142278167501E-2</v>
      </c>
      <c r="F16">
        <v>5.8815794539314199E-3</v>
      </c>
      <c r="G16">
        <v>4.2245149031613499E-3</v>
      </c>
      <c r="H16">
        <v>0.41399999999999998</v>
      </c>
      <c r="I16">
        <v>51.070610427037103</v>
      </c>
      <c r="J16">
        <v>55.984974475446499</v>
      </c>
      <c r="L16">
        <f t="shared" si="0"/>
        <v>0.93092632368483863</v>
      </c>
    </row>
    <row r="17" spans="1:12" x14ac:dyDescent="0.2">
      <c r="A17">
        <v>283.62</v>
      </c>
      <c r="B17">
        <v>2.5544277299967999E-2</v>
      </c>
      <c r="C17">
        <v>0.21000000000000002</v>
      </c>
      <c r="D17">
        <v>0.25800000000000001</v>
      </c>
      <c r="E17">
        <v>6.5971498945403004E-3</v>
      </c>
      <c r="F17">
        <v>4.28970318054626E-3</v>
      </c>
      <c r="G17">
        <v>2.2100452146710001E-3</v>
      </c>
      <c r="H17">
        <v>0.435</v>
      </c>
      <c r="I17">
        <v>50.925172183305598</v>
      </c>
      <c r="J17">
        <v>55.575065625123401</v>
      </c>
      <c r="L17">
        <f t="shared" si="0"/>
        <v>0.96696328117009311</v>
      </c>
    </row>
    <row r="18" spans="1:12" x14ac:dyDescent="0.2">
      <c r="A18">
        <v>293.31</v>
      </c>
      <c r="B18">
        <v>2.8432670152049098E-3</v>
      </c>
      <c r="C18">
        <v>0.11399999999999999</v>
      </c>
      <c r="D18">
        <v>9.6000000000000002E-2</v>
      </c>
      <c r="E18">
        <v>2.5798159349418701E-3</v>
      </c>
      <c r="F18">
        <v>1.3344978246926499E-3</v>
      </c>
      <c r="G18">
        <v>1.14543827511419E-3</v>
      </c>
      <c r="H18">
        <v>0.44400000000000001</v>
      </c>
      <c r="I18">
        <v>50.199949193566503</v>
      </c>
      <c r="J18">
        <v>53.0759366799779</v>
      </c>
      <c r="L18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604A-0B0F-4868-955A-13E27B139985}">
  <dimension ref="A1:F18"/>
  <sheetViews>
    <sheetView workbookViewId="0">
      <selection sqref="A1:B1048576"/>
    </sheetView>
  </sheetViews>
  <sheetFormatPr defaultRowHeight="14.25" x14ac:dyDescent="0.2"/>
  <sheetData>
    <row r="1" spans="1:6" x14ac:dyDescent="0.2">
      <c r="A1">
        <v>0</v>
      </c>
      <c r="B1">
        <v>4.0183226017097997</v>
      </c>
      <c r="C1">
        <v>0.57299999999999995</v>
      </c>
      <c r="D1">
        <v>1.8</v>
      </c>
      <c r="E1">
        <v>1.99681196279217E-2</v>
      </c>
      <c r="F1">
        <v>0.42909999999999998</v>
      </c>
    </row>
    <row r="2" spans="1:6" x14ac:dyDescent="0.2">
      <c r="A2">
        <v>33.470000000000006</v>
      </c>
      <c r="B2">
        <v>3.7214877307204501</v>
      </c>
      <c r="C2">
        <v>0.57299999999999995</v>
      </c>
      <c r="D2">
        <v>1.7580000000000002</v>
      </c>
      <c r="E2">
        <v>1.9881634642166201E-2</v>
      </c>
      <c r="F2">
        <v>0.43659999999999999</v>
      </c>
    </row>
    <row r="3" spans="1:6" x14ac:dyDescent="0.2">
      <c r="A3">
        <v>73.100000000000009</v>
      </c>
      <c r="B3">
        <v>3.36491778763529</v>
      </c>
      <c r="C3">
        <v>0.56999999999999995</v>
      </c>
      <c r="D3">
        <v>1.6739999999999999</v>
      </c>
      <c r="E3">
        <v>1.95213139270475E-2</v>
      </c>
      <c r="F3">
        <v>0.44750000000000001</v>
      </c>
    </row>
    <row r="4" spans="1:6" x14ac:dyDescent="0.2">
      <c r="A4">
        <v>113.62</v>
      </c>
      <c r="B4">
        <v>3.0145607901287499</v>
      </c>
      <c r="C4">
        <v>0.56999999999999995</v>
      </c>
      <c r="D4">
        <v>1.6020000000000001</v>
      </c>
      <c r="E4">
        <v>1.8941964895003102E-2</v>
      </c>
      <c r="F4">
        <v>0.44829999999999998</v>
      </c>
    </row>
    <row r="5" spans="1:6" x14ac:dyDescent="0.2">
      <c r="A5">
        <v>153.26</v>
      </c>
      <c r="B5">
        <v>2.6859398564402399</v>
      </c>
      <c r="C5">
        <v>0.56999999999999995</v>
      </c>
      <c r="D5">
        <v>1.53</v>
      </c>
      <c r="E5">
        <v>1.82355865010978E-2</v>
      </c>
      <c r="F5">
        <v>0.44529999999999997</v>
      </c>
    </row>
    <row r="6" spans="1:6" x14ac:dyDescent="0.2">
      <c r="A6">
        <v>213.16</v>
      </c>
      <c r="B6">
        <v>2.20156065022553</v>
      </c>
      <c r="C6">
        <v>0.56699999999999995</v>
      </c>
      <c r="D6">
        <v>1.41</v>
      </c>
      <c r="E6">
        <v>1.7016929376241802E-2</v>
      </c>
      <c r="F6">
        <v>0.43990000000000001</v>
      </c>
    </row>
    <row r="7" spans="1:6" x14ac:dyDescent="0.2">
      <c r="A7">
        <v>253.67000000000002</v>
      </c>
      <c r="B7">
        <v>1.90580540640114</v>
      </c>
      <c r="C7">
        <v>0.56699999999999995</v>
      </c>
      <c r="D7">
        <v>1.3379999999999999</v>
      </c>
      <c r="E7">
        <v>1.6140589008216001E-2</v>
      </c>
      <c r="F7">
        <v>0.43059999999999998</v>
      </c>
    </row>
    <row r="8" spans="1:6" x14ac:dyDescent="0.2">
      <c r="A8">
        <v>293.31</v>
      </c>
      <c r="B8">
        <v>1.62139150683496</v>
      </c>
      <c r="C8">
        <v>0.56699999999999995</v>
      </c>
      <c r="D8">
        <v>1.248</v>
      </c>
      <c r="E8">
        <v>1.52631079440614E-2</v>
      </c>
      <c r="F8">
        <v>0.42670000000000002</v>
      </c>
    </row>
    <row r="9" spans="1:6" x14ac:dyDescent="0.2">
      <c r="A9">
        <v>333.83</v>
      </c>
      <c r="B9">
        <v>1.3551302385592201</v>
      </c>
      <c r="C9">
        <v>0.56699999999999995</v>
      </c>
      <c r="D9">
        <v>1.1520000000000001</v>
      </c>
      <c r="E9">
        <v>1.4347182779829701E-2</v>
      </c>
      <c r="F9">
        <v>0.42370000000000002</v>
      </c>
    </row>
    <row r="10" spans="1:6" x14ac:dyDescent="0.2">
      <c r="A10">
        <v>373.46</v>
      </c>
      <c r="B10">
        <v>1.11090462894334</v>
      </c>
      <c r="C10">
        <v>0.56400000000000006</v>
      </c>
      <c r="D10">
        <v>1.05</v>
      </c>
      <c r="E10">
        <v>1.3419692945582901E-2</v>
      </c>
      <c r="F10">
        <v>0.4244</v>
      </c>
    </row>
    <row r="11" spans="1:6" x14ac:dyDescent="0.2">
      <c r="A11">
        <v>413.09999999999997</v>
      </c>
      <c r="B11">
        <v>0.87394631481655205</v>
      </c>
      <c r="C11">
        <v>0.48300000000000004</v>
      </c>
      <c r="D11">
        <v>0.99600000000000011</v>
      </c>
      <c r="E11">
        <v>1.24333268223011E-2</v>
      </c>
      <c r="F11">
        <v>0.41560000000000002</v>
      </c>
    </row>
    <row r="12" spans="1:6" x14ac:dyDescent="0.2">
      <c r="A12">
        <v>453.62</v>
      </c>
      <c r="B12">
        <v>0.64974029075736495</v>
      </c>
      <c r="C12">
        <v>0.42599999999999999</v>
      </c>
      <c r="D12">
        <v>0.90599999999999992</v>
      </c>
      <c r="E12">
        <v>1.1321360506280201E-2</v>
      </c>
      <c r="F12">
        <v>0.42020000000000002</v>
      </c>
    </row>
    <row r="13" spans="1:6" x14ac:dyDescent="0.2">
      <c r="A13">
        <v>494.13</v>
      </c>
      <c r="B13">
        <v>0.45987774289699201</v>
      </c>
      <c r="C13">
        <v>0.39</v>
      </c>
      <c r="D13">
        <v>0.80400000000000005</v>
      </c>
      <c r="E13">
        <v>1.00458692699559E-2</v>
      </c>
      <c r="F13">
        <v>0.4214</v>
      </c>
    </row>
    <row r="14" spans="1:6" x14ac:dyDescent="0.2">
      <c r="A14">
        <v>533.7700000000001</v>
      </c>
      <c r="B14">
        <v>0.29992887479742297</v>
      </c>
      <c r="C14">
        <v>0.35399999999999998</v>
      </c>
      <c r="D14">
        <v>0.68400000000000005</v>
      </c>
      <c r="E14">
        <v>8.5674781785515398E-3</v>
      </c>
      <c r="F14">
        <v>0.42309999999999998</v>
      </c>
    </row>
    <row r="15" spans="1:6" x14ac:dyDescent="0.2">
      <c r="A15">
        <v>573.41000000000008</v>
      </c>
      <c r="B15">
        <v>0.156756639255589</v>
      </c>
      <c r="C15">
        <v>0.26699999999999996</v>
      </c>
      <c r="D15">
        <v>0.56400000000000006</v>
      </c>
      <c r="E15">
        <v>6.7764547338788903E-3</v>
      </c>
      <c r="F15">
        <v>0.41289999999999999</v>
      </c>
    </row>
    <row r="16" spans="1:6" x14ac:dyDescent="0.2">
      <c r="A16">
        <v>613.04000000000008</v>
      </c>
      <c r="B16">
        <v>5.5514788471875798E-2</v>
      </c>
      <c r="C16">
        <v>0.20400000000000001</v>
      </c>
      <c r="D16">
        <v>0.38400000000000001</v>
      </c>
      <c r="E16">
        <v>4.5749905892665003E-3</v>
      </c>
      <c r="F16">
        <v>0.41620000000000001</v>
      </c>
    </row>
    <row r="17" spans="1:6" x14ac:dyDescent="0.2">
      <c r="A17">
        <v>633.30000000000007</v>
      </c>
      <c r="B17">
        <v>1.97971796463823E-2</v>
      </c>
      <c r="C17">
        <v>0.19799999999999998</v>
      </c>
      <c r="D17">
        <v>0.222</v>
      </c>
      <c r="E17">
        <v>3.2550231169987702E-3</v>
      </c>
      <c r="F17">
        <v>0.47870000000000001</v>
      </c>
    </row>
    <row r="18" spans="1:6" x14ac:dyDescent="0.2">
      <c r="A18">
        <v>642.11</v>
      </c>
      <c r="B18">
        <v>6.85403782507808E-3</v>
      </c>
      <c r="C18">
        <v>0.17400000000000002</v>
      </c>
      <c r="D18">
        <v>0.12000000000000001</v>
      </c>
      <c r="E18">
        <v>2.6343111499870999E-3</v>
      </c>
      <c r="F18">
        <v>0.5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7FD8-848F-438A-8F14-EFEAC2882E2E}">
  <dimension ref="A1:K20"/>
  <sheetViews>
    <sheetView workbookViewId="0">
      <selection activeCell="I21" sqref="I21"/>
    </sheetView>
  </sheetViews>
  <sheetFormatPr defaultRowHeight="14.25" x14ac:dyDescent="0.2"/>
  <sheetData>
    <row r="1" spans="1:11" x14ac:dyDescent="0.2">
      <c r="A1">
        <v>0</v>
      </c>
      <c r="B1">
        <v>4.0925508586959003</v>
      </c>
      <c r="C1">
        <v>0.57299999999999995</v>
      </c>
      <c r="D1">
        <v>1.8119999999999998</v>
      </c>
      <c r="E1">
        <v>8.8173983171773607E-2</v>
      </c>
      <c r="F1">
        <v>3.8439547889672201E-2</v>
      </c>
      <c r="G1">
        <v>4.9641952525708501E-2</v>
      </c>
      <c r="H1">
        <v>0.56299999999999994</v>
      </c>
      <c r="I1">
        <v>60.642730589945103</v>
      </c>
      <c r="J1">
        <v>73.245984350964605</v>
      </c>
      <c r="K1">
        <f>A1/187.61</f>
        <v>0</v>
      </c>
    </row>
    <row r="2" spans="1:11" x14ac:dyDescent="0.2">
      <c r="A2">
        <v>9.6900000000000013</v>
      </c>
      <c r="B2">
        <v>3.5898504475661799</v>
      </c>
      <c r="C2">
        <v>0.57299999999999995</v>
      </c>
      <c r="D2">
        <v>1.728</v>
      </c>
      <c r="E2">
        <v>8.7746630468321193E-2</v>
      </c>
      <c r="F2">
        <v>3.75138655628399E-2</v>
      </c>
      <c r="G2">
        <v>5.0138424649598702E-2</v>
      </c>
      <c r="H2">
        <v>0.57140000000000002</v>
      </c>
      <c r="I2">
        <v>60.995208131738103</v>
      </c>
      <c r="J2">
        <v>73.259940768110795</v>
      </c>
      <c r="K2">
        <f t="shared" ref="K2:K20" si="0">A2/187.61</f>
        <v>5.1649698843345242E-2</v>
      </c>
    </row>
    <row r="3" spans="1:11" x14ac:dyDescent="0.2">
      <c r="A3">
        <v>20.259999999999998</v>
      </c>
      <c r="B3">
        <v>3.2755236744296101</v>
      </c>
      <c r="C3">
        <v>0.57299999999999995</v>
      </c>
      <c r="D3">
        <v>1.6679999999999999</v>
      </c>
      <c r="E3">
        <v>8.5020545963666899E-2</v>
      </c>
      <c r="F3">
        <v>3.7002448800218003E-2</v>
      </c>
      <c r="G3">
        <v>4.7926081759718998E-2</v>
      </c>
      <c r="H3">
        <v>0.56369999999999998</v>
      </c>
      <c r="I3">
        <v>61.343576842458504</v>
      </c>
      <c r="J3">
        <v>73.408783781900098</v>
      </c>
      <c r="K3">
        <f t="shared" si="0"/>
        <v>0.1079899792121955</v>
      </c>
    </row>
    <row r="4" spans="1:11" x14ac:dyDescent="0.2">
      <c r="A4">
        <v>29.950000000000003</v>
      </c>
      <c r="B4">
        <v>2.9109991998960001</v>
      </c>
      <c r="C4">
        <v>0.57299999999999995</v>
      </c>
      <c r="D4">
        <v>1.5899999999999999</v>
      </c>
      <c r="E4">
        <v>8.0979680070775897E-2</v>
      </c>
      <c r="F4">
        <v>3.6359781834322001E-2</v>
      </c>
      <c r="G4">
        <v>4.45307260709197E-2</v>
      </c>
      <c r="H4">
        <v>0.54990000000000006</v>
      </c>
      <c r="I4">
        <v>61.832091516376501</v>
      </c>
      <c r="J4">
        <v>73.630683015447502</v>
      </c>
      <c r="K4">
        <f t="shared" si="0"/>
        <v>0.15963967805554075</v>
      </c>
    </row>
    <row r="5" spans="1:11" x14ac:dyDescent="0.2">
      <c r="A5">
        <v>39.64</v>
      </c>
      <c r="B5">
        <v>2.57522191920454</v>
      </c>
      <c r="C5">
        <v>0.56999999999999995</v>
      </c>
      <c r="D5">
        <v>1.5119999999999998</v>
      </c>
      <c r="E5">
        <v>7.5914786031081996E-2</v>
      </c>
      <c r="F5">
        <v>3.56226125798728E-2</v>
      </c>
      <c r="G5">
        <v>4.0204470682060997E-2</v>
      </c>
      <c r="H5">
        <v>0.52959999999999996</v>
      </c>
      <c r="I5">
        <v>62.311174181411502</v>
      </c>
      <c r="J5">
        <v>73.865222936065393</v>
      </c>
      <c r="K5">
        <f t="shared" si="0"/>
        <v>0.21128937689888597</v>
      </c>
    </row>
    <row r="6" spans="1:11" x14ac:dyDescent="0.2">
      <c r="A6">
        <v>50.21</v>
      </c>
      <c r="B6">
        <v>2.2189003378682002</v>
      </c>
      <c r="C6">
        <v>0.56999999999999995</v>
      </c>
      <c r="D6">
        <v>1.4219999999999999</v>
      </c>
      <c r="E6">
        <v>6.9670596328204396E-2</v>
      </c>
      <c r="F6">
        <v>3.4948989945481797E-2</v>
      </c>
      <c r="G6">
        <v>3.4633253434750398E-2</v>
      </c>
      <c r="H6">
        <v>0.49709999999999999</v>
      </c>
      <c r="I6">
        <v>62.9886065472921</v>
      </c>
      <c r="J6">
        <v>74.215568490462005</v>
      </c>
      <c r="K6">
        <f t="shared" si="0"/>
        <v>0.26762965726773624</v>
      </c>
    </row>
    <row r="7" spans="1:11" x14ac:dyDescent="0.2">
      <c r="A7">
        <v>59.9</v>
      </c>
      <c r="B7">
        <v>1.9094582241440601</v>
      </c>
      <c r="C7">
        <v>0.56999999999999995</v>
      </c>
      <c r="D7">
        <v>1.3320000000000001</v>
      </c>
      <c r="E7">
        <v>6.3639093190792695E-2</v>
      </c>
      <c r="F7">
        <v>3.4234626619350901E-2</v>
      </c>
      <c r="G7">
        <v>2.930580241436E-2</v>
      </c>
      <c r="H7">
        <v>0.46050000000000002</v>
      </c>
      <c r="I7">
        <v>63.692536542110197</v>
      </c>
      <c r="J7">
        <v>74.553317060975502</v>
      </c>
      <c r="K7">
        <f t="shared" si="0"/>
        <v>0.31927935611108149</v>
      </c>
    </row>
    <row r="8" spans="1:11" x14ac:dyDescent="0.2">
      <c r="A8">
        <v>69.580000000000013</v>
      </c>
      <c r="B8">
        <v>1.6291658742279</v>
      </c>
      <c r="C8">
        <v>0.56999999999999995</v>
      </c>
      <c r="D8">
        <v>1.236</v>
      </c>
      <c r="E8">
        <v>5.7600630124160501E-2</v>
      </c>
      <c r="F8">
        <v>3.3423168357026703E-2</v>
      </c>
      <c r="G8">
        <v>2.4082823454911501E-2</v>
      </c>
      <c r="H8">
        <v>0.41810000000000003</v>
      </c>
      <c r="I8">
        <v>64.478157006141998</v>
      </c>
      <c r="J8">
        <v>74.890156357453805</v>
      </c>
      <c r="K8">
        <f t="shared" si="0"/>
        <v>0.37087575289163693</v>
      </c>
    </row>
    <row r="9" spans="1:11" x14ac:dyDescent="0.2">
      <c r="A9">
        <v>80.150000000000006</v>
      </c>
      <c r="B9">
        <v>1.3701162575521899</v>
      </c>
      <c r="C9">
        <v>0.56999999999999995</v>
      </c>
      <c r="D9">
        <v>1.1399999999999999</v>
      </c>
      <c r="E9">
        <v>5.1246262000226903E-2</v>
      </c>
      <c r="F9">
        <v>3.2581428560789501E-2</v>
      </c>
      <c r="G9">
        <v>1.8571645348882199E-2</v>
      </c>
      <c r="H9">
        <v>0.3624</v>
      </c>
      <c r="I9">
        <v>65.323455908363997</v>
      </c>
      <c r="J9">
        <v>75.244726228142397</v>
      </c>
      <c r="K9">
        <f t="shared" si="0"/>
        <v>0.42721603326048718</v>
      </c>
    </row>
    <row r="10" spans="1:11" x14ac:dyDescent="0.2">
      <c r="A10">
        <v>89.84</v>
      </c>
      <c r="B10">
        <v>1.1671324395670599</v>
      </c>
      <c r="C10">
        <v>0.55199999999999994</v>
      </c>
      <c r="D10">
        <v>1.08</v>
      </c>
      <c r="E10">
        <v>4.5814885069735398E-2</v>
      </c>
      <c r="F10">
        <v>3.1370396001747597E-2</v>
      </c>
      <c r="G10">
        <v>1.4344640515334199E-2</v>
      </c>
      <c r="H10">
        <v>0.31309999999999999</v>
      </c>
      <c r="I10">
        <v>65.574909954088696</v>
      </c>
      <c r="J10">
        <v>75.379854926360395</v>
      </c>
      <c r="K10">
        <f t="shared" si="0"/>
        <v>0.47886573210383238</v>
      </c>
    </row>
    <row r="11" spans="1:11" x14ac:dyDescent="0.2">
      <c r="A11">
        <v>99.53</v>
      </c>
      <c r="B11">
        <v>0.99577776172803301</v>
      </c>
      <c r="C11">
        <v>0.52200000000000002</v>
      </c>
      <c r="D11">
        <v>1.026</v>
      </c>
      <c r="E11">
        <v>4.0871074440973799E-2</v>
      </c>
      <c r="F11">
        <v>2.9809731420823798E-2</v>
      </c>
      <c r="G11">
        <v>1.0965709272513301E-2</v>
      </c>
      <c r="H11">
        <v>0.26829999999999998</v>
      </c>
      <c r="I11">
        <v>65.580326043529993</v>
      </c>
      <c r="J11">
        <v>75.388691827385202</v>
      </c>
      <c r="K11">
        <f t="shared" si="0"/>
        <v>0.53051543094717757</v>
      </c>
    </row>
    <row r="12" spans="1:11" x14ac:dyDescent="0.2">
      <c r="A12">
        <v>110.1</v>
      </c>
      <c r="B12">
        <v>0.81942175006590201</v>
      </c>
      <c r="C12">
        <v>0.49199999999999999</v>
      </c>
      <c r="D12">
        <v>0.95399999999999996</v>
      </c>
      <c r="E12">
        <v>3.6094954662416003E-2</v>
      </c>
      <c r="F12">
        <v>2.78651048645372E-2</v>
      </c>
      <c r="G12">
        <v>8.1358027809085697E-3</v>
      </c>
      <c r="H12">
        <v>0.22539999999999999</v>
      </c>
      <c r="I12">
        <v>65.655643993733506</v>
      </c>
      <c r="J12">
        <v>75.402288570398397</v>
      </c>
      <c r="K12">
        <f t="shared" si="0"/>
        <v>0.58685571131602787</v>
      </c>
    </row>
    <row r="13" spans="1:11" x14ac:dyDescent="0.2">
      <c r="A13">
        <v>119.79000000000002</v>
      </c>
      <c r="B13">
        <v>0.66806188946709799</v>
      </c>
      <c r="C13">
        <v>0.46200000000000002</v>
      </c>
      <c r="D13">
        <v>0.89400000000000002</v>
      </c>
      <c r="E13">
        <v>3.2278591840468697E-2</v>
      </c>
      <c r="F13">
        <v>2.6104525665473499E-2</v>
      </c>
      <c r="G13">
        <v>6.0780588435602597E-3</v>
      </c>
      <c r="H13">
        <v>0.1883</v>
      </c>
      <c r="I13">
        <v>0</v>
      </c>
      <c r="J13">
        <v>0</v>
      </c>
      <c r="K13">
        <f t="shared" si="0"/>
        <v>0.63850541015937323</v>
      </c>
    </row>
    <row r="14" spans="1:11" x14ac:dyDescent="0.2">
      <c r="A14">
        <v>129.48000000000002</v>
      </c>
      <c r="B14">
        <v>0.52711608807249299</v>
      </c>
      <c r="C14">
        <v>0.42599999999999999</v>
      </c>
      <c r="D14">
        <v>0.82199999999999995</v>
      </c>
      <c r="E14">
        <v>2.89406101098535E-2</v>
      </c>
      <c r="F14">
        <v>2.3910643482273598E-2</v>
      </c>
      <c r="G14">
        <v>4.9314799627190398E-3</v>
      </c>
      <c r="H14">
        <v>0.1704</v>
      </c>
      <c r="I14">
        <v>0</v>
      </c>
      <c r="J14">
        <v>0</v>
      </c>
      <c r="K14">
        <f t="shared" si="0"/>
        <v>0.69015510900271848</v>
      </c>
    </row>
    <row r="15" spans="1:11" x14ac:dyDescent="0.2">
      <c r="A15">
        <v>140.05000000000001</v>
      </c>
      <c r="B15">
        <v>0.39065114656288702</v>
      </c>
      <c r="C15">
        <v>0.372</v>
      </c>
      <c r="D15">
        <v>0.75599999999999989</v>
      </c>
      <c r="E15">
        <v>2.5711770661516399E-2</v>
      </c>
      <c r="F15">
        <v>2.1632579509998001E-2</v>
      </c>
      <c r="G15">
        <v>3.9827532754688902E-3</v>
      </c>
      <c r="H15">
        <v>0.15490000000000001</v>
      </c>
      <c r="I15">
        <v>0</v>
      </c>
      <c r="J15">
        <v>0</v>
      </c>
      <c r="K15">
        <f t="shared" si="0"/>
        <v>0.74649538937156867</v>
      </c>
    </row>
    <row r="16" spans="1:11" x14ac:dyDescent="0.2">
      <c r="A16">
        <v>149.74</v>
      </c>
      <c r="B16">
        <v>0.28531556807369102</v>
      </c>
      <c r="C16">
        <v>0.36300000000000004</v>
      </c>
      <c r="D16">
        <v>0.66</v>
      </c>
      <c r="E16">
        <v>2.2948739200983899E-2</v>
      </c>
      <c r="F16">
        <v>1.9617932997933601E-2</v>
      </c>
      <c r="G16">
        <v>3.2311824794985298E-3</v>
      </c>
      <c r="H16">
        <v>0.14080000000000001</v>
      </c>
      <c r="I16">
        <v>0</v>
      </c>
      <c r="J16">
        <v>0</v>
      </c>
      <c r="K16">
        <f t="shared" si="0"/>
        <v>0.79814508821491392</v>
      </c>
    </row>
    <row r="17" spans="1:11" x14ac:dyDescent="0.2">
      <c r="A17">
        <v>159.43</v>
      </c>
      <c r="B17">
        <v>0.18982641326167199</v>
      </c>
      <c r="C17">
        <v>0.30599999999999999</v>
      </c>
      <c r="D17">
        <v>0.58799999999999997</v>
      </c>
      <c r="E17">
        <v>2.0144774424236799E-2</v>
      </c>
      <c r="F17">
        <v>1.6985271360821501E-2</v>
      </c>
      <c r="G17">
        <v>3.0620057124839898E-3</v>
      </c>
      <c r="H17">
        <v>0.152</v>
      </c>
      <c r="I17">
        <v>0</v>
      </c>
      <c r="J17">
        <v>0</v>
      </c>
      <c r="K17">
        <f t="shared" si="0"/>
        <v>0.84979478705825917</v>
      </c>
    </row>
    <row r="18" spans="1:11" x14ac:dyDescent="0.2">
      <c r="A18">
        <v>170</v>
      </c>
      <c r="B18">
        <v>9.9861441254910893E-2</v>
      </c>
      <c r="C18">
        <v>0.246</v>
      </c>
      <c r="D18">
        <v>0.47399999999999998</v>
      </c>
      <c r="E18">
        <v>1.6712342362834101E-2</v>
      </c>
      <c r="F18">
        <v>1.30058902990369E-2</v>
      </c>
      <c r="G18">
        <v>3.6065234818996E-3</v>
      </c>
      <c r="H18">
        <v>0.21579999999999999</v>
      </c>
      <c r="I18">
        <v>0</v>
      </c>
      <c r="J18">
        <v>0</v>
      </c>
      <c r="K18">
        <f t="shared" si="0"/>
        <v>0.90613506742710936</v>
      </c>
    </row>
    <row r="19" spans="1:11" x14ac:dyDescent="0.2">
      <c r="A19">
        <v>179.69</v>
      </c>
      <c r="B19">
        <v>4.0507563728495399E-2</v>
      </c>
      <c r="C19">
        <v>0.20400000000000001</v>
      </c>
      <c r="D19">
        <v>0.33599999999999997</v>
      </c>
      <c r="E19">
        <v>1.28642444026634E-2</v>
      </c>
      <c r="F19">
        <v>9.2851609290292292E-3</v>
      </c>
      <c r="G19">
        <v>3.4797781109204501E-3</v>
      </c>
      <c r="H19">
        <v>0.27050000000000002</v>
      </c>
      <c r="I19">
        <v>0</v>
      </c>
      <c r="J19">
        <v>0</v>
      </c>
      <c r="K19">
        <f t="shared" si="0"/>
        <v>0.95778476627045461</v>
      </c>
    </row>
    <row r="20" spans="1:11" x14ac:dyDescent="0.2">
      <c r="A20">
        <v>187.61</v>
      </c>
      <c r="B20">
        <v>4.4681364347533897E-3</v>
      </c>
      <c r="C20">
        <v>0.13799999999999998</v>
      </c>
      <c r="D20">
        <v>0.11399999999999999</v>
      </c>
      <c r="E20">
        <v>8.94337916725833E-3</v>
      </c>
      <c r="F20">
        <v>1.93212120070497E-3</v>
      </c>
      <c r="G20">
        <v>2.6830137501775001E-3</v>
      </c>
      <c r="H20">
        <v>0.3</v>
      </c>
      <c r="I20">
        <v>0</v>
      </c>
      <c r="J20">
        <v>0</v>
      </c>
      <c r="K20">
        <f t="shared" si="0"/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3872-408E-4F86-A488-81B96495CA64}">
  <dimension ref="A1:M21"/>
  <sheetViews>
    <sheetView workbookViewId="0">
      <selection activeCell="A9" sqref="A9:XFD9"/>
    </sheetView>
  </sheetViews>
  <sheetFormatPr defaultRowHeight="14.25" x14ac:dyDescent="0.2"/>
  <sheetData>
    <row r="1" spans="1:13" x14ac:dyDescent="0.2">
      <c r="A1">
        <v>0</v>
      </c>
      <c r="B1">
        <v>4.0355974845792097</v>
      </c>
      <c r="C1">
        <v>0.57299999999999995</v>
      </c>
      <c r="D1">
        <v>1.8</v>
      </c>
      <c r="E1">
        <v>0.110252495875689</v>
      </c>
      <c r="F1">
        <v>3.7429014142460498E-2</v>
      </c>
      <c r="G1">
        <v>7.2876899773830398E-2</v>
      </c>
      <c r="H1">
        <v>0.66100000000000003</v>
      </c>
      <c r="I1">
        <v>53.331243505928001</v>
      </c>
      <c r="J1">
        <v>72.731914712155898</v>
      </c>
      <c r="L1">
        <f>A1/156.78</f>
        <v>0</v>
      </c>
      <c r="M1">
        <f>G1/F1</f>
        <v>1.947069711653368</v>
      </c>
    </row>
    <row r="2" spans="1:13" x14ac:dyDescent="0.2">
      <c r="A2">
        <v>7.93</v>
      </c>
      <c r="B2">
        <v>3.6980772608499102</v>
      </c>
      <c r="C2">
        <v>0.57299999999999995</v>
      </c>
      <c r="D2">
        <v>1.77</v>
      </c>
      <c r="E2">
        <v>0.108462244438479</v>
      </c>
      <c r="F2">
        <v>3.7154874475890803E-2</v>
      </c>
      <c r="G2">
        <v>7.1313925718300003E-2</v>
      </c>
      <c r="H2">
        <v>0.65749999999999997</v>
      </c>
      <c r="I2">
        <v>53.544173802462701</v>
      </c>
      <c r="J2">
        <v>72.799193264209507</v>
      </c>
      <c r="L2">
        <f t="shared" ref="L2:L21" si="0">A2/156.78</f>
        <v>5.0580431177446102E-2</v>
      </c>
      <c r="M2">
        <f t="shared" ref="M2:M21" si="1">G2/F2</f>
        <v>1.9193693081798582</v>
      </c>
    </row>
    <row r="3" spans="1:13" x14ac:dyDescent="0.2">
      <c r="A3">
        <v>15.850000000000001</v>
      </c>
      <c r="B3">
        <v>3.3424727731694901</v>
      </c>
      <c r="C3">
        <v>0.57299999999999995</v>
      </c>
      <c r="D3">
        <v>1.6920000000000002</v>
      </c>
      <c r="E3">
        <v>0.104111592205527</v>
      </c>
      <c r="F3">
        <v>3.6528511090120001E-2</v>
      </c>
      <c r="G3">
        <v>6.7672534933592599E-2</v>
      </c>
      <c r="H3">
        <v>0.65</v>
      </c>
      <c r="I3">
        <v>53.942446647079201</v>
      </c>
      <c r="J3">
        <v>72.963692133590499</v>
      </c>
      <c r="L3">
        <f t="shared" si="0"/>
        <v>0.10109707870901902</v>
      </c>
      <c r="M3">
        <f t="shared" si="1"/>
        <v>1.8525949433481355</v>
      </c>
    </row>
    <row r="4" spans="1:13" x14ac:dyDescent="0.2">
      <c r="A4">
        <v>23.78</v>
      </c>
      <c r="B4">
        <v>2.99155899748015</v>
      </c>
      <c r="C4">
        <v>0.57299999999999995</v>
      </c>
      <c r="D4">
        <v>1.6140000000000001</v>
      </c>
      <c r="E4">
        <v>9.7978662911068604E-2</v>
      </c>
      <c r="F4">
        <v>3.5899495781478302E-2</v>
      </c>
      <c r="G4">
        <v>6.2118472285617503E-2</v>
      </c>
      <c r="H4">
        <v>0.63400000000000001</v>
      </c>
      <c r="I4">
        <v>54.580678306974697</v>
      </c>
      <c r="J4">
        <v>73.196257939234698</v>
      </c>
      <c r="L4">
        <f t="shared" si="0"/>
        <v>0.15167750988646511</v>
      </c>
      <c r="M4">
        <f t="shared" si="1"/>
        <v>1.7303438650986962</v>
      </c>
    </row>
    <row r="5" spans="1:13" x14ac:dyDescent="0.2">
      <c r="A5">
        <v>31.71</v>
      </c>
      <c r="B5">
        <v>2.6671395167092098</v>
      </c>
      <c r="C5">
        <v>0.57299999999999995</v>
      </c>
      <c r="D5">
        <v>1.506</v>
      </c>
      <c r="E5">
        <v>9.0757721697917404E-2</v>
      </c>
      <c r="F5">
        <v>3.5004839974570302E-2</v>
      </c>
      <c r="G5">
        <v>5.58159988442192E-2</v>
      </c>
      <c r="H5">
        <v>0.61499999999999999</v>
      </c>
      <c r="I5">
        <v>55.2655450579229</v>
      </c>
      <c r="J5">
        <v>73.4705431439248</v>
      </c>
      <c r="L5">
        <f t="shared" si="0"/>
        <v>0.20225794106391121</v>
      </c>
      <c r="M5">
        <f t="shared" si="1"/>
        <v>1.5945223256203263</v>
      </c>
    </row>
    <row r="6" spans="1:13" x14ac:dyDescent="0.2">
      <c r="A6">
        <v>39.64</v>
      </c>
      <c r="B6">
        <v>2.35142185803124</v>
      </c>
      <c r="C6">
        <v>0.57299999999999995</v>
      </c>
      <c r="D6">
        <v>1.4159999999999999</v>
      </c>
      <c r="E6">
        <v>8.3039194445932205E-2</v>
      </c>
      <c r="F6">
        <v>3.4244754959307497E-2</v>
      </c>
      <c r="G6">
        <v>4.8744007139762201E-2</v>
      </c>
      <c r="H6">
        <v>0.58699999999999997</v>
      </c>
      <c r="I6">
        <v>56.0968334755283</v>
      </c>
      <c r="J6">
        <v>73.763994359340103</v>
      </c>
      <c r="L6">
        <f t="shared" si="0"/>
        <v>0.2528383722413573</v>
      </c>
      <c r="M6">
        <f t="shared" si="1"/>
        <v>1.4234006696115635</v>
      </c>
    </row>
    <row r="7" spans="1:13" x14ac:dyDescent="0.2">
      <c r="A7">
        <v>47.56</v>
      </c>
      <c r="B7">
        <v>2.0559007256913899</v>
      </c>
      <c r="C7">
        <v>0.57299999999999995</v>
      </c>
      <c r="D7">
        <v>1.3379999999999999</v>
      </c>
      <c r="E7">
        <v>7.5323290450310804E-2</v>
      </c>
      <c r="F7">
        <v>3.3692677336180601E-2</v>
      </c>
      <c r="G7">
        <v>4.1653779619021898E-2</v>
      </c>
      <c r="H7">
        <v>0.55300000000000005</v>
      </c>
      <c r="I7">
        <v>56.972054014524097</v>
      </c>
      <c r="J7">
        <v>74.057558580017698</v>
      </c>
      <c r="L7">
        <f t="shared" si="0"/>
        <v>0.30335501977293022</v>
      </c>
      <c r="M7">
        <f t="shared" si="1"/>
        <v>1.2362858315890597</v>
      </c>
    </row>
    <row r="8" spans="1:13" x14ac:dyDescent="0.2">
      <c r="A8">
        <v>55.49</v>
      </c>
      <c r="B8">
        <v>1.7911281010945701</v>
      </c>
      <c r="C8">
        <v>0.56999999999999995</v>
      </c>
      <c r="D8">
        <v>1.266</v>
      </c>
      <c r="E8">
        <v>6.7981026036019299E-2</v>
      </c>
      <c r="F8">
        <v>3.2975905201574403E-2</v>
      </c>
      <c r="G8">
        <v>3.4942247382513898E-2</v>
      </c>
      <c r="H8">
        <v>0.51400000000000001</v>
      </c>
      <c r="I8">
        <v>57.634354992375997</v>
      </c>
      <c r="J8">
        <v>74.310139418180299</v>
      </c>
      <c r="L8">
        <f t="shared" si="0"/>
        <v>0.35393545095037632</v>
      </c>
      <c r="M8">
        <f t="shared" si="1"/>
        <v>1.0596296650211625</v>
      </c>
    </row>
    <row r="9" spans="1:13" x14ac:dyDescent="0.2">
      <c r="A9">
        <v>64.300000000000011</v>
      </c>
      <c r="B9">
        <v>1.54747504673979</v>
      </c>
      <c r="C9">
        <v>0.56999999999999995</v>
      </c>
      <c r="D9">
        <v>1.1819999999999999</v>
      </c>
      <c r="E9">
        <v>6.0624357938118698E-2</v>
      </c>
      <c r="F9">
        <v>3.2264914902449801E-2</v>
      </c>
      <c r="G9">
        <v>2.83115751571014E-2</v>
      </c>
      <c r="H9">
        <v>0.46700000000000003</v>
      </c>
      <c r="I9">
        <v>58.551048511001099</v>
      </c>
      <c r="J9">
        <v>74.593184971593104</v>
      </c>
      <c r="L9">
        <f t="shared" si="0"/>
        <v>0.41012884296466395</v>
      </c>
      <c r="M9">
        <f t="shared" si="1"/>
        <v>0.87747248807873868</v>
      </c>
    </row>
    <row r="10" spans="1:13" x14ac:dyDescent="0.2">
      <c r="A10">
        <v>72.22999999999999</v>
      </c>
      <c r="B10">
        <v>1.37123083179383</v>
      </c>
      <c r="C10">
        <v>0.56999999999999995</v>
      </c>
      <c r="D10">
        <v>1.1220000000000001</v>
      </c>
      <c r="E10">
        <v>5.4926379320772899E-2</v>
      </c>
      <c r="F10">
        <v>3.1735179880214202E-2</v>
      </c>
      <c r="G10">
        <v>2.3124005694045401E-2</v>
      </c>
      <c r="H10">
        <v>0.42099999999999999</v>
      </c>
      <c r="I10">
        <v>59.217916906861397</v>
      </c>
      <c r="J10">
        <v>74.813212626793998</v>
      </c>
      <c r="L10">
        <f t="shared" si="0"/>
        <v>0.46070927414210988</v>
      </c>
      <c r="M10">
        <f t="shared" si="1"/>
        <v>0.72865525833878841</v>
      </c>
    </row>
    <row r="11" spans="1:13" x14ac:dyDescent="0.2">
      <c r="A11">
        <v>80.150000000000006</v>
      </c>
      <c r="B11">
        <v>1.20113916844933</v>
      </c>
      <c r="C11">
        <v>0.56999999999999995</v>
      </c>
      <c r="D11">
        <v>1.056</v>
      </c>
      <c r="E11">
        <v>5.0195442032066502E-2</v>
      </c>
      <c r="F11">
        <v>3.1076800660062399E-2</v>
      </c>
      <c r="G11">
        <v>1.90742679721853E-2</v>
      </c>
      <c r="H11">
        <v>0.38</v>
      </c>
      <c r="I11">
        <v>60.070720840343803</v>
      </c>
      <c r="J11">
        <v>74.993506024021798</v>
      </c>
      <c r="L11">
        <f t="shared" si="0"/>
        <v>0.51122592167368286</v>
      </c>
      <c r="M11">
        <f t="shared" si="1"/>
        <v>0.61377836736901092</v>
      </c>
    </row>
    <row r="12" spans="1:13" x14ac:dyDescent="0.2">
      <c r="A12">
        <v>88.080000000000013</v>
      </c>
      <c r="B12">
        <v>1.03035908162347</v>
      </c>
      <c r="C12">
        <v>0.56999999999999995</v>
      </c>
      <c r="D12">
        <v>0.97799999999999998</v>
      </c>
      <c r="E12">
        <v>4.6400428887786303E-2</v>
      </c>
      <c r="F12">
        <v>3.01427645151565E-2</v>
      </c>
      <c r="G12">
        <v>1.6193749681837399E-2</v>
      </c>
      <c r="H12">
        <v>0.34899999999999998</v>
      </c>
      <c r="I12">
        <v>61.2001443335377</v>
      </c>
      <c r="J12">
        <v>75.134591670669906</v>
      </c>
      <c r="L12">
        <f t="shared" si="0"/>
        <v>0.56180635285112901</v>
      </c>
      <c r="M12">
        <f t="shared" si="1"/>
        <v>0.537235052667276</v>
      </c>
    </row>
    <row r="13" spans="1:13" x14ac:dyDescent="0.2">
      <c r="A13">
        <v>96.009999999999991</v>
      </c>
      <c r="B13">
        <v>0.85913638837500095</v>
      </c>
      <c r="C13">
        <v>0.56999999999999995</v>
      </c>
      <c r="D13">
        <v>0.89400000000000002</v>
      </c>
      <c r="E13">
        <v>4.3429009886160899E-2</v>
      </c>
      <c r="F13">
        <v>2.8970308316342199E-2</v>
      </c>
      <c r="G13">
        <v>1.43750022723193E-2</v>
      </c>
      <c r="H13">
        <v>0.33100000000000002</v>
      </c>
      <c r="I13">
        <v>62.4903653522613</v>
      </c>
      <c r="J13">
        <v>75.241995530904703</v>
      </c>
      <c r="L13">
        <f t="shared" si="0"/>
        <v>0.61238678402857505</v>
      </c>
      <c r="M13">
        <f t="shared" si="1"/>
        <v>0.49619776618705635</v>
      </c>
    </row>
    <row r="14" spans="1:13" x14ac:dyDescent="0.2">
      <c r="A14">
        <v>103.94</v>
      </c>
      <c r="B14">
        <v>0.70034450601789699</v>
      </c>
      <c r="C14">
        <v>0.56699999999999995</v>
      </c>
      <c r="D14">
        <v>0.82199999999999995</v>
      </c>
      <c r="E14">
        <v>4.1062480234407103E-2</v>
      </c>
      <c r="F14">
        <v>2.77114256647687E-2</v>
      </c>
      <c r="G14">
        <v>1.32631811157135E-2</v>
      </c>
      <c r="H14">
        <v>0.32300000000000001</v>
      </c>
      <c r="I14">
        <v>63.620167988934703</v>
      </c>
      <c r="J14">
        <v>75.309357858996407</v>
      </c>
      <c r="L14">
        <f t="shared" si="0"/>
        <v>0.6629672152060212</v>
      </c>
      <c r="M14">
        <f t="shared" si="1"/>
        <v>0.47861778300983726</v>
      </c>
    </row>
    <row r="15" spans="1:13" x14ac:dyDescent="0.2">
      <c r="A15">
        <v>111.86000000000001</v>
      </c>
      <c r="B15">
        <v>0.55602274915774297</v>
      </c>
      <c r="C15">
        <v>0.52200000000000002</v>
      </c>
      <c r="D15">
        <v>0.76800000000000002</v>
      </c>
      <c r="E15">
        <v>3.8984954331313403E-2</v>
      </c>
      <c r="F15">
        <v>2.57171292822202E-2</v>
      </c>
      <c r="G15">
        <v>1.3176914563983899E-2</v>
      </c>
      <c r="H15">
        <v>0.33800000000000002</v>
      </c>
      <c r="I15">
        <v>63.4886235484636</v>
      </c>
      <c r="J15">
        <v>75.113829222238195</v>
      </c>
      <c r="L15">
        <f t="shared" si="0"/>
        <v>0.71348386273759412</v>
      </c>
      <c r="M15">
        <f t="shared" si="1"/>
        <v>0.51237890587943236</v>
      </c>
    </row>
    <row r="16" spans="1:13" x14ac:dyDescent="0.2">
      <c r="A16">
        <v>119.79000000000002</v>
      </c>
      <c r="B16">
        <v>0.43041718761098602</v>
      </c>
      <c r="C16">
        <v>0.49800000000000005</v>
      </c>
      <c r="D16">
        <v>0.69000000000000006</v>
      </c>
      <c r="E16">
        <v>3.6773406227713197E-2</v>
      </c>
      <c r="F16">
        <v>2.34810182209572E-2</v>
      </c>
      <c r="G16">
        <v>1.3201652835749001E-2</v>
      </c>
      <c r="H16">
        <v>0.35899999999999999</v>
      </c>
      <c r="I16">
        <v>64.081696052679305</v>
      </c>
      <c r="J16">
        <v>75.034138860620899</v>
      </c>
      <c r="L16">
        <f t="shared" si="0"/>
        <v>0.76406429391504027</v>
      </c>
      <c r="M16">
        <f t="shared" si="1"/>
        <v>0.56222659134799813</v>
      </c>
    </row>
    <row r="17" spans="1:13" x14ac:dyDescent="0.2">
      <c r="A17">
        <v>127.72</v>
      </c>
      <c r="B17">
        <v>0.30769085803212998</v>
      </c>
      <c r="C17">
        <v>0.43799999999999994</v>
      </c>
      <c r="D17">
        <v>0.63</v>
      </c>
      <c r="E17">
        <v>3.3912617708915099E-2</v>
      </c>
      <c r="F17">
        <v>2.1169594799690501E-2</v>
      </c>
      <c r="G17">
        <v>1.26833190231342E-2</v>
      </c>
      <c r="H17">
        <v>0.374</v>
      </c>
      <c r="I17">
        <v>63.766801811691998</v>
      </c>
      <c r="J17">
        <v>74.656007514911394</v>
      </c>
      <c r="L17">
        <f t="shared" si="0"/>
        <v>0.81464472509248631</v>
      </c>
      <c r="M17">
        <f t="shared" si="1"/>
        <v>0.5991290406427443</v>
      </c>
    </row>
    <row r="18" spans="1:13" x14ac:dyDescent="0.2">
      <c r="A18">
        <v>135.65</v>
      </c>
      <c r="B18">
        <v>0.19018606278865499</v>
      </c>
      <c r="C18">
        <v>0.372</v>
      </c>
      <c r="D18">
        <v>0.53399999999999992</v>
      </c>
      <c r="E18">
        <v>2.97848554653482E-2</v>
      </c>
      <c r="F18">
        <v>1.75938326734516E-2</v>
      </c>
      <c r="G18">
        <v>1.2122436174396701E-2</v>
      </c>
      <c r="H18">
        <v>0.40699999999999997</v>
      </c>
      <c r="I18">
        <v>63.377769725941199</v>
      </c>
      <c r="J18">
        <v>74.095818676316696</v>
      </c>
      <c r="L18">
        <f t="shared" si="0"/>
        <v>0.86522515626993246</v>
      </c>
      <c r="M18">
        <f t="shared" si="1"/>
        <v>0.68901622513944782</v>
      </c>
    </row>
    <row r="19" spans="1:13" x14ac:dyDescent="0.2">
      <c r="A19">
        <v>143.57</v>
      </c>
      <c r="B19">
        <v>0.105838578888963</v>
      </c>
      <c r="C19">
        <v>0.30599999999999999</v>
      </c>
      <c r="D19">
        <v>0.44400000000000001</v>
      </c>
      <c r="E19">
        <v>2.3681887467487499E-2</v>
      </c>
      <c r="F19">
        <v>1.4307091196692301E-2</v>
      </c>
      <c r="G19">
        <v>9.2832998872550993E-3</v>
      </c>
      <c r="H19">
        <v>0.39200000000000002</v>
      </c>
      <c r="I19">
        <v>62.879754294975299</v>
      </c>
      <c r="J19">
        <v>73.482591570518395</v>
      </c>
      <c r="L19">
        <f t="shared" si="0"/>
        <v>0.91574180380150527</v>
      </c>
      <c r="M19">
        <f t="shared" si="1"/>
        <v>0.64886004846333356</v>
      </c>
    </row>
    <row r="20" spans="1:13" x14ac:dyDescent="0.2">
      <c r="A20">
        <v>151.5</v>
      </c>
      <c r="B20">
        <v>3.5046319590459798E-2</v>
      </c>
      <c r="C20">
        <v>0.20400000000000001</v>
      </c>
      <c r="D20">
        <v>0.312</v>
      </c>
      <c r="E20">
        <v>1.47719132095947E-2</v>
      </c>
      <c r="F20">
        <v>9.3420573629478202E-3</v>
      </c>
      <c r="G20">
        <v>5.3326606686636899E-3</v>
      </c>
      <c r="H20">
        <v>0.36099999999999999</v>
      </c>
      <c r="I20">
        <v>61.333969046323404</v>
      </c>
      <c r="J20">
        <v>71.451383922514793</v>
      </c>
      <c r="L20">
        <f t="shared" si="0"/>
        <v>0.96632223497895142</v>
      </c>
      <c r="M20">
        <f t="shared" si="1"/>
        <v>0.57082294204421435</v>
      </c>
    </row>
    <row r="21" spans="1:13" x14ac:dyDescent="0.2">
      <c r="A21">
        <v>156.78</v>
      </c>
      <c r="B21">
        <v>7.5424613064445202E-3</v>
      </c>
      <c r="C21">
        <v>9.6000000000000002E-2</v>
      </c>
      <c r="D21">
        <v>0.16200000000000001</v>
      </c>
      <c r="E21">
        <v>6.8384390909269604E-3</v>
      </c>
      <c r="F21">
        <v>2.4596353902091102E-3</v>
      </c>
      <c r="G21">
        <v>4.2808628709202802E-3</v>
      </c>
      <c r="H21">
        <v>0.626</v>
      </c>
      <c r="I21">
        <v>48.284568690697498</v>
      </c>
      <c r="J21">
        <v>54.557994676120202</v>
      </c>
      <c r="L21">
        <f t="shared" si="0"/>
        <v>1</v>
      </c>
      <c r="M21">
        <f t="shared" si="1"/>
        <v>1.7404461197626269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28D1-4230-495F-9539-A2146CF7DCF4}">
  <dimension ref="A1:AC16"/>
  <sheetViews>
    <sheetView workbookViewId="0">
      <selection activeCell="C7" sqref="C7:D7"/>
    </sheetView>
  </sheetViews>
  <sheetFormatPr defaultRowHeight="14.25" x14ac:dyDescent="0.2"/>
  <cols>
    <col min="9" max="9" width="9" style="2"/>
    <col min="28" max="28" width="9" style="2"/>
  </cols>
  <sheetData>
    <row r="1" spans="1:29" x14ac:dyDescent="0.2">
      <c r="A1">
        <v>0</v>
      </c>
      <c r="B1">
        <v>4.0832411141047</v>
      </c>
      <c r="C1">
        <v>0.57299999999999995</v>
      </c>
      <c r="D1">
        <v>1.8119999999999998</v>
      </c>
      <c r="E1">
        <v>0.20254255070805799</v>
      </c>
      <c r="F1">
        <v>5.6153112012193203E-2</v>
      </c>
      <c r="G1">
        <v>0.14633699288657201</v>
      </c>
      <c r="H1">
        <v>0.72250000000000003</v>
      </c>
      <c r="I1" s="2">
        <v>60.7586521033369</v>
      </c>
      <c r="J1">
        <v>67.633324047293101</v>
      </c>
      <c r="K1">
        <v>60.456991772814803</v>
      </c>
      <c r="L1">
        <v>88.319917164240493</v>
      </c>
      <c r="M1">
        <v>0.20254255070805799</v>
      </c>
      <c r="N1">
        <v>8.1265491214069202E-2</v>
      </c>
      <c r="O1">
        <v>0.12112044532341899</v>
      </c>
      <c r="P1">
        <v>0.59799999999999998</v>
      </c>
      <c r="Q1">
        <v>75.718257250936006</v>
      </c>
      <c r="R1">
        <v>88.507986874092197</v>
      </c>
      <c r="S1">
        <v>0</v>
      </c>
      <c r="T1">
        <f>S1/64.3</f>
        <v>0</v>
      </c>
      <c r="U1">
        <v>73.698869999999999</v>
      </c>
      <c r="V1">
        <v>0</v>
      </c>
      <c r="W1">
        <v>85.922319999999999</v>
      </c>
      <c r="X1">
        <v>0.63339999999999996</v>
      </c>
      <c r="Y1">
        <v>73.434012648529702</v>
      </c>
      <c r="AA1">
        <v>60.7586521033369</v>
      </c>
      <c r="AB1" s="2">
        <v>69.631778632965194</v>
      </c>
      <c r="AC1">
        <v>0</v>
      </c>
    </row>
    <row r="2" spans="1:29" x14ac:dyDescent="0.2">
      <c r="A2">
        <v>4.4100000000000019</v>
      </c>
      <c r="B2">
        <v>3.6646656501471901</v>
      </c>
      <c r="C2">
        <v>0.57299999999999995</v>
      </c>
      <c r="D2">
        <v>1.734</v>
      </c>
      <c r="E2">
        <v>0.20180316673200199</v>
      </c>
      <c r="F2">
        <v>5.5100183589100502E-2</v>
      </c>
      <c r="G2">
        <v>0.14661000063079899</v>
      </c>
      <c r="H2">
        <v>0.72650000000000003</v>
      </c>
      <c r="I2" s="2">
        <v>61.257656378996003</v>
      </c>
      <c r="J2">
        <v>68.058327337034797</v>
      </c>
      <c r="K2">
        <v>60.938686271133797</v>
      </c>
      <c r="L2">
        <v>88.340579919169599</v>
      </c>
      <c r="M2">
        <v>0.20180316673200199</v>
      </c>
      <c r="N2">
        <v>7.8806724163319894E-2</v>
      </c>
      <c r="O2">
        <v>0.122292719039593</v>
      </c>
      <c r="P2">
        <v>0.60599999999999998</v>
      </c>
      <c r="Q2">
        <v>75.996381029204898</v>
      </c>
      <c r="R2">
        <v>88.521917255096795</v>
      </c>
      <c r="S2">
        <v>9.69</v>
      </c>
      <c r="T2">
        <f t="shared" ref="T2:T6" si="0">S2/64.3</f>
        <v>0.15069984447900467</v>
      </c>
      <c r="U2">
        <v>74.797809999999998</v>
      </c>
      <c r="V2">
        <v>2.4700000000000002</v>
      </c>
      <c r="W2">
        <v>90.318079999999995</v>
      </c>
      <c r="X2">
        <v>0.64090000000000003</v>
      </c>
      <c r="Y2">
        <v>73.7593130418513</v>
      </c>
      <c r="AA2">
        <v>61.257656378996003</v>
      </c>
      <c r="AB2" s="2">
        <v>69.979330628801605</v>
      </c>
      <c r="AC2">
        <v>6.8580000000000002E-2</v>
      </c>
    </row>
    <row r="3" spans="1:29" x14ac:dyDescent="0.2">
      <c r="A3">
        <v>9.69</v>
      </c>
      <c r="B3">
        <v>3.1915580636833298</v>
      </c>
      <c r="C3">
        <v>0.57299999999999995</v>
      </c>
      <c r="D3">
        <v>1.6379999999999999</v>
      </c>
      <c r="E3">
        <v>0.19826905173415499</v>
      </c>
      <c r="F3">
        <v>5.39843423442041E-2</v>
      </c>
      <c r="G3">
        <v>0.144220908231424</v>
      </c>
      <c r="H3">
        <v>0.72740000000000005</v>
      </c>
      <c r="I3" s="2">
        <v>61.967464146819601</v>
      </c>
      <c r="J3">
        <v>68.691859983960896</v>
      </c>
      <c r="K3">
        <v>61.4988328718497</v>
      </c>
      <c r="L3">
        <v>88.468336899730701</v>
      </c>
      <c r="M3">
        <v>0.19826905173415499</v>
      </c>
      <c r="N3">
        <v>7.6331224086543706E-2</v>
      </c>
      <c r="O3">
        <v>0.121340659661303</v>
      </c>
      <c r="P3">
        <v>0.61199999999999999</v>
      </c>
      <c r="Q3">
        <v>76.420493700219097</v>
      </c>
      <c r="R3">
        <v>88.637585077477496</v>
      </c>
      <c r="S3">
        <v>24.67</v>
      </c>
      <c r="T3">
        <f t="shared" si="0"/>
        <v>0.38367029548989118</v>
      </c>
      <c r="U3">
        <v>75.644530000000003</v>
      </c>
      <c r="V3">
        <v>6.52</v>
      </c>
      <c r="W3">
        <v>91.768320000000003</v>
      </c>
      <c r="X3">
        <v>0.64480000000000004</v>
      </c>
      <c r="Y3">
        <v>74.247730664616697</v>
      </c>
      <c r="AA3">
        <v>61.967464146819601</v>
      </c>
      <c r="AB3" s="2">
        <v>70.486349414930402</v>
      </c>
      <c r="AC3">
        <v>0.1507</v>
      </c>
    </row>
    <row r="4" spans="1:29" x14ac:dyDescent="0.2">
      <c r="A4">
        <v>14.979999999999999</v>
      </c>
      <c r="B4">
        <v>2.73055285344845</v>
      </c>
      <c r="C4">
        <v>0.57299999999999995</v>
      </c>
      <c r="D4">
        <v>1.536</v>
      </c>
      <c r="E4">
        <v>0.19132778769630701</v>
      </c>
      <c r="F4">
        <v>5.29385576929726E-2</v>
      </c>
      <c r="G4">
        <v>0.13832999050443001</v>
      </c>
      <c r="H4">
        <v>0.72299999999999998</v>
      </c>
      <c r="I4" s="2">
        <v>62.858424817517097</v>
      </c>
      <c r="J4">
        <v>69.475232285580205</v>
      </c>
      <c r="K4">
        <v>62.462635032579001</v>
      </c>
      <c r="L4">
        <v>88.724967097306106</v>
      </c>
      <c r="M4">
        <v>0.19132778769630701</v>
      </c>
      <c r="N4">
        <v>7.4008790463006305E-2</v>
      </c>
      <c r="O4">
        <v>0.11709260607014001</v>
      </c>
      <c r="P4">
        <v>0.61199999999999999</v>
      </c>
      <c r="Q4">
        <v>76.977032040525302</v>
      </c>
      <c r="R4">
        <v>88.882549572683303</v>
      </c>
      <c r="S4">
        <v>39.64</v>
      </c>
      <c r="T4">
        <f t="shared" si="0"/>
        <v>0.61648522550544327</v>
      </c>
      <c r="U4">
        <v>77.040729999999996</v>
      </c>
      <c r="V4">
        <v>14.53</v>
      </c>
      <c r="W4">
        <v>92.714129999999997</v>
      </c>
      <c r="X4">
        <v>0.64229999999999998</v>
      </c>
      <c r="Y4">
        <v>74.871830684929293</v>
      </c>
      <c r="AA4">
        <v>62.858424817517097</v>
      </c>
      <c r="AB4" s="2">
        <v>71.132404518459893</v>
      </c>
      <c r="AC4">
        <v>0.23297000000000001</v>
      </c>
    </row>
    <row r="5" spans="1:29" x14ac:dyDescent="0.2">
      <c r="A5">
        <v>19.379999999999995</v>
      </c>
      <c r="B5">
        <v>2.36693479751044</v>
      </c>
      <c r="C5">
        <v>0.57299999999999995</v>
      </c>
      <c r="D5">
        <v>1.4460000000000002</v>
      </c>
      <c r="E5">
        <v>0.18278492723447301</v>
      </c>
      <c r="F5">
        <v>5.2125941555677201E-2</v>
      </c>
      <c r="G5">
        <v>0.13059983050903101</v>
      </c>
      <c r="H5">
        <v>0.71450000000000002</v>
      </c>
      <c r="I5" s="2">
        <v>63.7591455546997</v>
      </c>
      <c r="J5">
        <v>70.267583063688093</v>
      </c>
      <c r="K5">
        <v>63.455900722175599</v>
      </c>
      <c r="L5">
        <v>89.044406259004802</v>
      </c>
      <c r="M5">
        <v>0.18278492723447301</v>
      </c>
      <c r="N5">
        <v>7.1729360009503196E-2</v>
      </c>
      <c r="O5">
        <v>0.11040209604962201</v>
      </c>
      <c r="P5">
        <v>0.60399999999999998</v>
      </c>
      <c r="Q5">
        <v>77.544423898291001</v>
      </c>
      <c r="R5">
        <v>89.194941107437302</v>
      </c>
      <c r="S5">
        <v>46.69</v>
      </c>
      <c r="T5">
        <f t="shared" si="0"/>
        <v>0.72612752721617413</v>
      </c>
      <c r="U5">
        <v>78.022710000000004</v>
      </c>
      <c r="V5">
        <v>20.52</v>
      </c>
      <c r="W5">
        <v>93.804060000000007</v>
      </c>
      <c r="X5">
        <v>0.63460000000000005</v>
      </c>
      <c r="Y5">
        <v>75.512340668853497</v>
      </c>
      <c r="AA5">
        <v>63.7591455546997</v>
      </c>
      <c r="AB5" s="2">
        <v>71.8060085634323</v>
      </c>
      <c r="AC5">
        <v>0.3014</v>
      </c>
    </row>
    <row r="6" spans="1:29" x14ac:dyDescent="0.2">
      <c r="A6">
        <v>24.67</v>
      </c>
      <c r="B6">
        <v>1.95883912207484</v>
      </c>
      <c r="C6">
        <v>0.57299999999999995</v>
      </c>
      <c r="D6">
        <v>1.3320000000000001</v>
      </c>
      <c r="E6">
        <v>0.169234619231624</v>
      </c>
      <c r="F6">
        <v>5.1205789678215798E-2</v>
      </c>
      <c r="G6">
        <v>0.117956529604442</v>
      </c>
      <c r="H6">
        <v>0.69699999999999995</v>
      </c>
      <c r="I6" s="2">
        <v>65.104601549149507</v>
      </c>
      <c r="J6">
        <v>71.407896335120697</v>
      </c>
      <c r="K6">
        <v>64.713000095398201</v>
      </c>
      <c r="L6">
        <v>89.555613541165499</v>
      </c>
      <c r="M6">
        <v>0.169234619231624</v>
      </c>
      <c r="N6">
        <v>6.9217307811904702E-2</v>
      </c>
      <c r="O6">
        <v>9.9509956108194894E-2</v>
      </c>
      <c r="P6">
        <v>0.58799999999999997</v>
      </c>
      <c r="Q6">
        <v>78.365565836574007</v>
      </c>
      <c r="R6">
        <v>89.692438228006196</v>
      </c>
      <c r="S6">
        <v>59.9</v>
      </c>
      <c r="T6">
        <f t="shared" si="0"/>
        <v>0.93157076205287714</v>
      </c>
      <c r="U6">
        <v>80.067310000000006</v>
      </c>
      <c r="V6">
        <v>28.54</v>
      </c>
      <c r="W6">
        <v>94.975059999999999</v>
      </c>
      <c r="X6">
        <v>0.61719999999999997</v>
      </c>
      <c r="Y6">
        <v>76.433086044804298</v>
      </c>
      <c r="AA6">
        <v>65.104601549149507</v>
      </c>
      <c r="AB6" s="2">
        <v>72.790792759925296</v>
      </c>
      <c r="AC6">
        <v>0.38367000000000001</v>
      </c>
    </row>
    <row r="7" spans="1:29" x14ac:dyDescent="0.2">
      <c r="A7">
        <v>29.949999999999996</v>
      </c>
      <c r="B7">
        <v>1.56030350786287</v>
      </c>
      <c r="C7">
        <v>0.57299999999999995</v>
      </c>
      <c r="D7">
        <v>1.206</v>
      </c>
      <c r="E7">
        <v>0.15247954458308799</v>
      </c>
      <c r="F7">
        <v>5.0236020076742202E-2</v>
      </c>
      <c r="G7">
        <v>0.10216129487066899</v>
      </c>
      <c r="H7">
        <v>0.67</v>
      </c>
      <c r="I7" s="2">
        <v>66.831399785647605</v>
      </c>
      <c r="J7">
        <v>72.836558965828402</v>
      </c>
      <c r="K7">
        <v>66.327728221936695</v>
      </c>
      <c r="L7">
        <v>90.189057079757106</v>
      </c>
      <c r="M7">
        <v>0.15247954458308799</v>
      </c>
      <c r="N7">
        <v>6.6216472607221494E-2</v>
      </c>
      <c r="O7">
        <v>8.5693504055695494E-2</v>
      </c>
      <c r="P7">
        <v>0.56200000000000006</v>
      </c>
      <c r="Q7">
        <v>79.346535635726497</v>
      </c>
      <c r="R7">
        <v>90.310034506918498</v>
      </c>
      <c r="V7">
        <v>32.5</v>
      </c>
      <c r="W7">
        <v>96.587440000000001</v>
      </c>
      <c r="X7">
        <v>0.59019999999999995</v>
      </c>
      <c r="Y7">
        <v>77.554958738531198</v>
      </c>
      <c r="AA7">
        <v>66.831399785647605</v>
      </c>
      <c r="AB7" s="2">
        <v>74.029306622230095</v>
      </c>
      <c r="AC7">
        <v>0.46578999999999998</v>
      </c>
    </row>
    <row r="8" spans="1:29" x14ac:dyDescent="0.2">
      <c r="A8">
        <v>34.36</v>
      </c>
      <c r="B8">
        <v>1.26651683626071</v>
      </c>
      <c r="C8">
        <v>0.57299999999999995</v>
      </c>
      <c r="D8">
        <v>1.0920000000000001</v>
      </c>
      <c r="E8">
        <v>0.136481718245126</v>
      </c>
      <c r="F8">
        <v>4.9329908726067899E-2</v>
      </c>
      <c r="G8">
        <v>8.7075336240390405E-2</v>
      </c>
      <c r="H8">
        <v>0.63800000000000001</v>
      </c>
      <c r="I8" s="2">
        <v>68.697208315967899</v>
      </c>
      <c r="J8">
        <v>74.2922179931481</v>
      </c>
      <c r="K8">
        <v>68.215540655006507</v>
      </c>
      <c r="L8">
        <v>90.792518028811202</v>
      </c>
      <c r="M8">
        <v>0.136481718245126</v>
      </c>
      <c r="N8">
        <v>6.32183296723072E-2</v>
      </c>
      <c r="O8">
        <v>7.2608274106406995E-2</v>
      </c>
      <c r="P8">
        <v>0.53200000000000003</v>
      </c>
      <c r="Q8">
        <v>80.274809630413301</v>
      </c>
      <c r="R8">
        <v>90.898744640245198</v>
      </c>
      <c r="X8">
        <v>0.55889999999999995</v>
      </c>
      <c r="Y8">
        <v>78.641178209045606</v>
      </c>
      <c r="AA8">
        <v>68.697208315967899</v>
      </c>
      <c r="AB8" s="2">
        <v>75.307514217484893</v>
      </c>
      <c r="AC8">
        <v>0.53437000000000001</v>
      </c>
    </row>
    <row r="9" spans="1:29" x14ac:dyDescent="0.2">
      <c r="A9">
        <v>39.64</v>
      </c>
      <c r="B9">
        <v>0.95181077670036895</v>
      </c>
      <c r="C9">
        <v>0.57299999999999995</v>
      </c>
      <c r="D9">
        <v>0.94799999999999995</v>
      </c>
      <c r="E9">
        <v>0.115753176022311</v>
      </c>
      <c r="F9">
        <v>4.79451345248589E-2</v>
      </c>
      <c r="G9">
        <v>6.77156079730519E-2</v>
      </c>
      <c r="H9">
        <v>0.58499999999999996</v>
      </c>
      <c r="I9" s="2">
        <v>71.547267243834298</v>
      </c>
      <c r="J9">
        <v>76.366190553819706</v>
      </c>
      <c r="K9">
        <v>71.013363890710394</v>
      </c>
      <c r="L9">
        <v>91.573635443267506</v>
      </c>
      <c r="M9">
        <v>0.115753176022311</v>
      </c>
      <c r="N9">
        <v>5.8761549591933901E-2</v>
      </c>
      <c r="O9">
        <v>5.6256043546843097E-2</v>
      </c>
      <c r="P9">
        <v>0.48599999999999999</v>
      </c>
      <c r="Q9">
        <v>81.442434750458901</v>
      </c>
      <c r="R9">
        <v>91.656783203161496</v>
      </c>
      <c r="X9">
        <v>0.50970000000000004</v>
      </c>
      <c r="Y9">
        <v>80.0676832916444</v>
      </c>
      <c r="AA9">
        <v>71.547267243834298</v>
      </c>
      <c r="AB9" s="2">
        <v>77.133459334659307</v>
      </c>
      <c r="AC9">
        <v>0.61648999999999998</v>
      </c>
    </row>
    <row r="10" spans="1:29" x14ac:dyDescent="0.2">
      <c r="A10">
        <v>44.93</v>
      </c>
      <c r="B10">
        <v>0.68855071586890804</v>
      </c>
      <c r="C10">
        <v>0.57299999999999995</v>
      </c>
      <c r="D10">
        <v>0.81</v>
      </c>
      <c r="E10">
        <v>9.94520198918451E-2</v>
      </c>
      <c r="F10">
        <v>4.5961476762658902E-2</v>
      </c>
      <c r="G10">
        <v>4.83972149925814E-2</v>
      </c>
      <c r="H10">
        <v>0.51239999999999997</v>
      </c>
      <c r="I10" s="2">
        <v>75.024059740321505</v>
      </c>
      <c r="J10">
        <v>77.665345052950997</v>
      </c>
      <c r="K10">
        <v>74.577495191411103</v>
      </c>
      <c r="L10">
        <v>92.370247380019805</v>
      </c>
      <c r="M10">
        <v>9.4452019891845096E-2</v>
      </c>
      <c r="N10">
        <v>5.3293518247516103E-2</v>
      </c>
      <c r="O10">
        <v>4.0614368553493402E-2</v>
      </c>
      <c r="P10">
        <v>0.43</v>
      </c>
      <c r="Q10">
        <v>82.461615244591002</v>
      </c>
      <c r="R10">
        <v>92.426775801908306</v>
      </c>
      <c r="X10">
        <v>0.4466</v>
      </c>
      <c r="Y10">
        <v>81.434112588728595</v>
      </c>
      <c r="AA10">
        <v>75.024059740321505</v>
      </c>
      <c r="AB10" s="2">
        <v>79.056232737383894</v>
      </c>
      <c r="AC10">
        <v>0.69876000000000005</v>
      </c>
    </row>
    <row r="11" spans="1:29" x14ac:dyDescent="0.2">
      <c r="A11">
        <v>49.330000000000005</v>
      </c>
      <c r="B11">
        <v>0.53697896741199003</v>
      </c>
      <c r="C11">
        <v>0.53399999999999992</v>
      </c>
      <c r="D11">
        <v>0.73799999999999999</v>
      </c>
      <c r="E11">
        <v>7.7441576482179697E-2</v>
      </c>
      <c r="F11">
        <v>4.25865793292724E-2</v>
      </c>
      <c r="G11">
        <v>3.4763523682850503E-2</v>
      </c>
      <c r="H11">
        <v>0.44890000000000002</v>
      </c>
      <c r="I11" s="2">
        <v>75.592651712260803</v>
      </c>
      <c r="J11">
        <v>78.040747275468902</v>
      </c>
      <c r="K11">
        <v>75.040574253209599</v>
      </c>
      <c r="L11">
        <v>92.562951348977805</v>
      </c>
      <c r="M11">
        <v>7.7441576482179697E-2</v>
      </c>
      <c r="N11">
        <v>4.89157903055841E-2</v>
      </c>
      <c r="O11">
        <v>2.7878967533584698E-2</v>
      </c>
      <c r="P11">
        <v>0.36</v>
      </c>
      <c r="Q11">
        <v>82.629208874003197</v>
      </c>
      <c r="R11">
        <v>92.6196017998831</v>
      </c>
      <c r="X11">
        <v>0.37780000000000002</v>
      </c>
      <c r="Y11">
        <v>81.646563870287096</v>
      </c>
      <c r="AA11">
        <v>75.592651712260803</v>
      </c>
      <c r="AB11" s="2">
        <v>79.520355007282205</v>
      </c>
      <c r="AC11">
        <v>0.76719000000000004</v>
      </c>
    </row>
    <row r="12" spans="1:29" x14ac:dyDescent="0.2">
      <c r="A12">
        <v>54.62</v>
      </c>
      <c r="B12">
        <v>0.49005640971494102</v>
      </c>
      <c r="C12">
        <v>0.45900000000000002</v>
      </c>
      <c r="D12">
        <v>0.64800000000000002</v>
      </c>
      <c r="E12">
        <v>5.94426553541723E-2</v>
      </c>
      <c r="F12">
        <v>3.6966229759765101E-2</v>
      </c>
      <c r="G12">
        <v>2.1756011859627101E-2</v>
      </c>
      <c r="H12">
        <v>0.36599999999999999</v>
      </c>
      <c r="I12" s="2">
        <v>75.500031328492099</v>
      </c>
      <c r="J12">
        <v>77.940833813480893</v>
      </c>
      <c r="K12">
        <v>74.930772957954801</v>
      </c>
      <c r="L12">
        <v>92.414014145287894</v>
      </c>
      <c r="M12">
        <v>5.94426553541723E-2</v>
      </c>
      <c r="N12">
        <v>4.2750217729951502E-2</v>
      </c>
      <c r="O12">
        <v>1.60495169456265E-2</v>
      </c>
      <c r="P12">
        <v>0.27</v>
      </c>
      <c r="Q12">
        <v>82.514426993225996</v>
      </c>
      <c r="R12">
        <v>92.483096637749497</v>
      </c>
      <c r="X12">
        <v>0.2898</v>
      </c>
      <c r="Y12">
        <v>81.5161905566775</v>
      </c>
      <c r="AA12">
        <v>75.500031328492099</v>
      </c>
      <c r="AB12" s="2">
        <v>79.429860882027498</v>
      </c>
      <c r="AC12">
        <v>0.84945999999999999</v>
      </c>
    </row>
    <row r="13" spans="1:29" x14ac:dyDescent="0.2">
      <c r="A13">
        <v>59.9</v>
      </c>
      <c r="B13">
        <v>0.20773679005942</v>
      </c>
      <c r="C13">
        <v>0.36899999999999999</v>
      </c>
      <c r="D13">
        <v>0.55199999999999994</v>
      </c>
      <c r="E13">
        <v>4.6176633667629197E-2</v>
      </c>
      <c r="F13">
        <v>3.0742046563430301E-2</v>
      </c>
      <c r="G13">
        <v>1.46841695063061E-2</v>
      </c>
      <c r="H13">
        <v>0.318</v>
      </c>
      <c r="I13" s="2">
        <v>75.043394055331405</v>
      </c>
      <c r="J13">
        <v>78.422505445816299</v>
      </c>
      <c r="K13">
        <v>74.409158194959304</v>
      </c>
      <c r="L13">
        <v>91.6224919699917</v>
      </c>
      <c r="M13">
        <v>4.6176633667629197E-2</v>
      </c>
      <c r="N13">
        <v>3.5512056600653798E-2</v>
      </c>
      <c r="O13">
        <v>9.8817996048726504E-3</v>
      </c>
      <c r="P13">
        <v>0.214</v>
      </c>
      <c r="Q13">
        <v>81.940134254793094</v>
      </c>
      <c r="R13">
        <v>91.716807965791801</v>
      </c>
      <c r="X13">
        <v>0.23630000000000001</v>
      </c>
      <c r="Y13">
        <v>80.927825134341703</v>
      </c>
      <c r="AA13">
        <v>75.043394055331405</v>
      </c>
      <c r="AB13" s="2">
        <v>78.931419724055701</v>
      </c>
      <c r="AC13">
        <v>0.93157000000000001</v>
      </c>
    </row>
    <row r="14" spans="1:29" x14ac:dyDescent="0.2">
      <c r="A14">
        <v>64.300000000000011</v>
      </c>
      <c r="B14">
        <v>0.168358729420855</v>
      </c>
      <c r="C14">
        <v>0.28200000000000003</v>
      </c>
      <c r="D14">
        <v>0.52200000000000002</v>
      </c>
      <c r="E14">
        <v>4.0464458253586598E-2</v>
      </c>
      <c r="F14">
        <v>2.7059327422610999E-2</v>
      </c>
      <c r="G14">
        <v>1.2624910975119001E-2</v>
      </c>
      <c r="H14">
        <v>0.312</v>
      </c>
      <c r="I14" s="2">
        <v>73.609948209513803</v>
      </c>
      <c r="J14">
        <v>76.8023169663999</v>
      </c>
      <c r="K14">
        <v>72.929401451020794</v>
      </c>
      <c r="L14">
        <v>89.148378799808199</v>
      </c>
      <c r="M14">
        <v>4.0464458253586598E-2</v>
      </c>
      <c r="N14">
        <v>3.1190635237001298E-2</v>
      </c>
      <c r="O14">
        <v>8.4975362332531893E-3</v>
      </c>
      <c r="P14">
        <v>0.21</v>
      </c>
      <c r="Q14">
        <v>80.175705963416803</v>
      </c>
      <c r="R14">
        <v>89.298296907936603</v>
      </c>
      <c r="X14">
        <v>0.23119999999999999</v>
      </c>
      <c r="Y14">
        <v>79.187949027631007</v>
      </c>
      <c r="AA14">
        <v>73.609948209513803</v>
      </c>
      <c r="AB14" s="2">
        <v>78.354689120094804</v>
      </c>
      <c r="AC14">
        <v>1</v>
      </c>
    </row>
    <row r="15" spans="1:29" x14ac:dyDescent="0.2">
      <c r="A15">
        <v>69.59</v>
      </c>
      <c r="B15">
        <v>7.7171118668355396E-2</v>
      </c>
      <c r="C15">
        <v>0.153</v>
      </c>
      <c r="D15">
        <v>0.33599999999999997</v>
      </c>
      <c r="E15">
        <v>4.0403736820026903E-2</v>
      </c>
      <c r="F15">
        <v>6.8929615906804104E-3</v>
      </c>
      <c r="G15">
        <v>3.2807834297861903E-2</v>
      </c>
      <c r="H15">
        <v>0.81200000000000006</v>
      </c>
      <c r="K15">
        <v>54.889807476623602</v>
      </c>
      <c r="L15">
        <v>62.375492437922603</v>
      </c>
      <c r="M15">
        <v>4.0403736820026903E-2</v>
      </c>
      <c r="N15">
        <v>7.5298825408355299E-3</v>
      </c>
      <c r="O15">
        <v>3.2080567035101398E-2</v>
      </c>
      <c r="P15">
        <v>0.79400000000000004</v>
      </c>
      <c r="Q15">
        <v>55.475340290833202</v>
      </c>
      <c r="R15">
        <v>62.497501659723603</v>
      </c>
    </row>
    <row r="16" spans="1:29" x14ac:dyDescent="0.2">
      <c r="A16">
        <v>73.11</v>
      </c>
      <c r="B16">
        <v>1.52438809179754E-2</v>
      </c>
      <c r="C16">
        <v>0.10200000000000001</v>
      </c>
      <c r="D16">
        <v>0.15</v>
      </c>
      <c r="E16">
        <v>3.8418703487374001E-2</v>
      </c>
      <c r="F16">
        <v>-5.4187031621753201E-2</v>
      </c>
      <c r="G16">
        <v>0</v>
      </c>
      <c r="H16">
        <v>0</v>
      </c>
      <c r="K16">
        <v>-114.5972738749</v>
      </c>
      <c r="L16">
        <v>5.4551394203605801</v>
      </c>
      <c r="M16">
        <v>3.8418703487374001E-2</v>
      </c>
      <c r="N16">
        <v>-2.1909516145055302E-2</v>
      </c>
      <c r="O16">
        <v>0</v>
      </c>
      <c r="P16">
        <v>0</v>
      </c>
      <c r="Q16">
        <v>-32.126139272682302</v>
      </c>
      <c r="R16">
        <v>5.4551394203605801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AEFC-497F-42F7-ADAE-49C6E254982F}">
  <dimension ref="A1:P29"/>
  <sheetViews>
    <sheetView workbookViewId="0">
      <selection activeCell="G30" sqref="G30"/>
    </sheetView>
  </sheetViews>
  <sheetFormatPr defaultRowHeight="14.25" x14ac:dyDescent="0.2"/>
  <sheetData>
    <row r="1" spans="1:16" x14ac:dyDescent="0.2">
      <c r="A1">
        <v>0</v>
      </c>
      <c r="B1">
        <v>4.0220049378572904</v>
      </c>
      <c r="C1">
        <v>0.56999999999999995</v>
      </c>
      <c r="D1">
        <v>1.794</v>
      </c>
      <c r="E1">
        <v>0.26639175637782098</v>
      </c>
      <c r="F1">
        <v>6.4874767299650499E-2</v>
      </c>
      <c r="G1">
        <v>0.20085938430887701</v>
      </c>
      <c r="H1">
        <v>0.754</v>
      </c>
      <c r="I1">
        <v>63.294736105974103</v>
      </c>
      <c r="J1">
        <v>95.350597465298094</v>
      </c>
      <c r="K1">
        <v>0.26639175637782098</v>
      </c>
      <c r="L1">
        <v>9.6361140321557598E-2</v>
      </c>
      <c r="M1">
        <v>0.16942515705629399</v>
      </c>
      <c r="N1">
        <v>0.63600000000000001</v>
      </c>
      <c r="O1">
        <v>73.000154390114503</v>
      </c>
      <c r="P1">
        <v>95.587353341749306</v>
      </c>
    </row>
    <row r="2" spans="1:16" x14ac:dyDescent="0.2">
      <c r="A2">
        <v>1.4100000000000001</v>
      </c>
      <c r="B2">
        <v>3.9477233995630501</v>
      </c>
      <c r="C2">
        <v>0.56999999999999995</v>
      </c>
      <c r="D2">
        <v>1.77</v>
      </c>
      <c r="E2">
        <v>0.26171480295091198</v>
      </c>
      <c r="F2">
        <v>6.4793749530404496E-2</v>
      </c>
      <c r="G2">
        <v>0.19628610221318399</v>
      </c>
      <c r="H2">
        <v>0.75</v>
      </c>
      <c r="I2">
        <v>63.527552261761699</v>
      </c>
      <c r="J2">
        <v>95.529552037994705</v>
      </c>
      <c r="K2">
        <v>0.26171480295091198</v>
      </c>
      <c r="L2">
        <v>9.6321150923855098E-2</v>
      </c>
      <c r="M2">
        <v>0.16540375546497599</v>
      </c>
      <c r="N2">
        <v>0.63200000000000001</v>
      </c>
      <c r="O2">
        <v>73.334233164777501</v>
      </c>
      <c r="P2">
        <v>95.762143183856296</v>
      </c>
    </row>
    <row r="3" spans="1:16" x14ac:dyDescent="0.2">
      <c r="A3">
        <v>2.38</v>
      </c>
      <c r="B3">
        <v>3.7972887882662101</v>
      </c>
      <c r="C3">
        <v>0.56999999999999995</v>
      </c>
      <c r="D3">
        <v>1.746</v>
      </c>
      <c r="E3">
        <v>0.25897608404190797</v>
      </c>
      <c r="F3">
        <v>6.4527757239070394E-2</v>
      </c>
      <c r="G3">
        <v>0.193714110863347</v>
      </c>
      <c r="H3">
        <v>0.748</v>
      </c>
      <c r="I3">
        <v>63.6949253716502</v>
      </c>
      <c r="J3">
        <v>95.633539359306894</v>
      </c>
      <c r="K3">
        <v>0.25897608404190797</v>
      </c>
      <c r="L3">
        <v>9.5721945138477496E-2</v>
      </c>
      <c r="M3">
        <v>0.16315493294640199</v>
      </c>
      <c r="N3">
        <v>0.63</v>
      </c>
      <c r="O3">
        <v>73.475449370080199</v>
      </c>
      <c r="P3">
        <v>95.863691871908898</v>
      </c>
    </row>
    <row r="4" spans="1:16" x14ac:dyDescent="0.2">
      <c r="A4">
        <v>3.4300000000000006</v>
      </c>
      <c r="B4">
        <v>3.6536861608140101</v>
      </c>
      <c r="C4">
        <v>0.56999999999999995</v>
      </c>
      <c r="D4">
        <v>1.716</v>
      </c>
      <c r="E4">
        <v>0.25637079125534201</v>
      </c>
      <c r="F4">
        <v>6.4824278319342205E-2</v>
      </c>
      <c r="G4">
        <v>0.19176535185899601</v>
      </c>
      <c r="H4">
        <v>0.748</v>
      </c>
      <c r="I4">
        <v>64.269771568003307</v>
      </c>
      <c r="J4">
        <v>95.728706500200104</v>
      </c>
      <c r="K4">
        <v>0.25637079125534201</v>
      </c>
      <c r="L4">
        <v>9.46389962452686E-2</v>
      </c>
      <c r="M4">
        <v>0.161000856908355</v>
      </c>
      <c r="N4">
        <v>0.628</v>
      </c>
      <c r="O4">
        <v>73.529262256631498</v>
      </c>
      <c r="P4">
        <v>95.960400853979195</v>
      </c>
    </row>
    <row r="5" spans="1:16" x14ac:dyDescent="0.2">
      <c r="A5">
        <v>4.3999999999999995</v>
      </c>
      <c r="B5">
        <v>3.5357575898543101</v>
      </c>
      <c r="C5">
        <v>0.56999999999999995</v>
      </c>
      <c r="D5">
        <v>1.6920000000000002</v>
      </c>
      <c r="E5">
        <v>0.2542345364545</v>
      </c>
      <c r="F5">
        <v>6.4236763349164103E-2</v>
      </c>
      <c r="G5">
        <v>0.18965896419505701</v>
      </c>
      <c r="H5">
        <v>0.746</v>
      </c>
      <c r="I5">
        <v>64.280949970169999</v>
      </c>
      <c r="J5">
        <v>95.810566929274202</v>
      </c>
      <c r="K5">
        <v>0.2542345364545</v>
      </c>
      <c r="L5">
        <v>9.4213351215512095E-2</v>
      </c>
      <c r="M5">
        <v>0.15965928889342601</v>
      </c>
      <c r="N5">
        <v>0.628</v>
      </c>
      <c r="O5">
        <v>73.771178050281307</v>
      </c>
      <c r="P5">
        <v>96.036497676059</v>
      </c>
    </row>
    <row r="6" spans="1:16" x14ac:dyDescent="0.2">
      <c r="A6">
        <v>6.4300000000000006</v>
      </c>
      <c r="B6">
        <v>3.3088331582383499</v>
      </c>
      <c r="C6">
        <v>0.56999999999999995</v>
      </c>
      <c r="D6">
        <v>1.6619999999999999</v>
      </c>
      <c r="E6">
        <v>0.25036299584538102</v>
      </c>
      <c r="F6">
        <v>6.4422602077797805E-2</v>
      </c>
      <c r="G6">
        <v>0.186270068908963</v>
      </c>
      <c r="H6">
        <v>0.74399999999999999</v>
      </c>
      <c r="I6">
        <v>64.791834343456202</v>
      </c>
      <c r="J6">
        <v>95.955688866160102</v>
      </c>
      <c r="K6">
        <v>0.25036299584538102</v>
      </c>
      <c r="L6">
        <v>9.3834825537390101E-2</v>
      </c>
      <c r="M6">
        <v>0.15672723539920899</v>
      </c>
      <c r="N6">
        <v>0.626</v>
      </c>
      <c r="O6">
        <v>74.124595214019806</v>
      </c>
      <c r="P6">
        <v>96.1781727096552</v>
      </c>
    </row>
    <row r="7" spans="1:16" x14ac:dyDescent="0.2">
      <c r="A7">
        <v>8.4499999999999993</v>
      </c>
      <c r="B7">
        <v>3.1016504320256799</v>
      </c>
      <c r="C7">
        <v>0.56999999999999995</v>
      </c>
      <c r="D7">
        <v>1.6080000000000001</v>
      </c>
      <c r="E7">
        <v>0.246946720697371</v>
      </c>
      <c r="F7">
        <v>6.3423757579423701E-2</v>
      </c>
      <c r="G7">
        <v>0.183234466757449</v>
      </c>
      <c r="H7">
        <v>0.74199999999999999</v>
      </c>
      <c r="I7">
        <v>65.046337393457193</v>
      </c>
      <c r="J7">
        <v>96.084078863040901</v>
      </c>
      <c r="K7">
        <v>0.246946720697371</v>
      </c>
      <c r="L7">
        <v>9.2030354221742106E-2</v>
      </c>
      <c r="M7">
        <v>0.15458864715655399</v>
      </c>
      <c r="N7">
        <v>0.626</v>
      </c>
      <c r="O7">
        <v>74.3570984249682</v>
      </c>
      <c r="P7">
        <v>96.299801941025294</v>
      </c>
    </row>
    <row r="8" spans="1:16" x14ac:dyDescent="0.2">
      <c r="A8">
        <v>10.39</v>
      </c>
      <c r="B8">
        <v>2.85888072441006</v>
      </c>
      <c r="C8">
        <v>0.56999999999999995</v>
      </c>
      <c r="D8">
        <v>1.5899999999999999</v>
      </c>
      <c r="E8">
        <v>0.243705524786266</v>
      </c>
      <c r="F8">
        <v>6.3757983478221203E-2</v>
      </c>
      <c r="G8">
        <v>0.18034208834183699</v>
      </c>
      <c r="H8">
        <v>0.74</v>
      </c>
      <c r="I8">
        <v>65.480313037445896</v>
      </c>
      <c r="J8">
        <v>96.205975826403304</v>
      </c>
      <c r="K8">
        <v>0.243705524786266</v>
      </c>
      <c r="L8">
        <v>9.1616254386394605E-2</v>
      </c>
      <c r="M8">
        <v>0.151584836417057</v>
      </c>
      <c r="N8">
        <v>0.622</v>
      </c>
      <c r="O8">
        <v>74.477925628750299</v>
      </c>
      <c r="P8">
        <v>96.422532880368195</v>
      </c>
    </row>
    <row r="9" spans="1:16" x14ac:dyDescent="0.2">
      <c r="A9">
        <v>12.419999999999998</v>
      </c>
      <c r="B9">
        <v>2.6656138902015898</v>
      </c>
      <c r="C9">
        <v>0.56999999999999995</v>
      </c>
      <c r="D9">
        <v>1.5179999999999998</v>
      </c>
      <c r="E9">
        <v>0.240020092922509</v>
      </c>
      <c r="F9">
        <v>6.2269817789464298E-2</v>
      </c>
      <c r="G9">
        <v>0.17713482857681201</v>
      </c>
      <c r="H9">
        <v>0.73799999999999999</v>
      </c>
      <c r="I9">
        <v>65.792862550027095</v>
      </c>
      <c r="J9">
        <v>96.343958497781799</v>
      </c>
      <c r="K9">
        <v>0.240020092922509</v>
      </c>
      <c r="L9">
        <v>8.9587183326569897E-2</v>
      </c>
      <c r="M9">
        <v>0.150252578169491</v>
      </c>
      <c r="N9">
        <v>0.626</v>
      </c>
      <c r="O9">
        <v>75.038163677765297</v>
      </c>
      <c r="P9">
        <v>96.546390307758102</v>
      </c>
    </row>
    <row r="10" spans="1:16" x14ac:dyDescent="0.2">
      <c r="A10">
        <v>14.439999999999998</v>
      </c>
      <c r="B10">
        <v>2.4348975311199998</v>
      </c>
      <c r="C10">
        <v>0.56999999999999995</v>
      </c>
      <c r="D10">
        <v>1.47</v>
      </c>
      <c r="E10">
        <v>0.23576690557285801</v>
      </c>
      <c r="F10">
        <v>6.2047895696157901E-2</v>
      </c>
      <c r="G10">
        <v>0.17352444250162399</v>
      </c>
      <c r="H10">
        <v>0.73599999999999999</v>
      </c>
      <c r="I10">
        <v>66.448663115879398</v>
      </c>
      <c r="J10">
        <v>96.502503334624606</v>
      </c>
      <c r="K10">
        <v>0.23576690557285801</v>
      </c>
      <c r="L10">
        <v>8.8059951035677694E-2</v>
      </c>
      <c r="M10">
        <v>0.147118549077463</v>
      </c>
      <c r="N10">
        <v>0.624</v>
      </c>
      <c r="O10">
        <v>75.318014270622697</v>
      </c>
      <c r="P10">
        <v>96.701341790203699</v>
      </c>
    </row>
    <row r="11" spans="1:16" x14ac:dyDescent="0.2">
      <c r="A11">
        <v>16.38</v>
      </c>
      <c r="B11">
        <v>2.2067765862428002</v>
      </c>
      <c r="C11">
        <v>0.56699999999999995</v>
      </c>
      <c r="D11">
        <v>1.4279999999999999</v>
      </c>
      <c r="E11">
        <v>0.230911245521914</v>
      </c>
      <c r="F11">
        <v>6.1503291461706501E-2</v>
      </c>
      <c r="G11">
        <v>0.16948885421308499</v>
      </c>
      <c r="H11">
        <v>0.73399999999999999</v>
      </c>
      <c r="I11">
        <v>66.9166654279542</v>
      </c>
      <c r="J11">
        <v>96.586855139631993</v>
      </c>
      <c r="K11">
        <v>0.230911245521914</v>
      </c>
      <c r="L11">
        <v>8.6875584988409998E-2</v>
      </c>
      <c r="M11">
        <v>0.14408861720567401</v>
      </c>
      <c r="N11">
        <v>0.624</v>
      </c>
      <c r="O11">
        <v>75.736750130491799</v>
      </c>
      <c r="P11">
        <v>96.780301557764602</v>
      </c>
    </row>
    <row r="12" spans="1:16" x14ac:dyDescent="0.2">
      <c r="A12">
        <v>18.41</v>
      </c>
      <c r="B12">
        <v>2.01355911902129</v>
      </c>
      <c r="C12">
        <v>0.56399999999999995</v>
      </c>
      <c r="D12">
        <v>1.3740000000000001</v>
      </c>
      <c r="E12">
        <v>0.22484242847749999</v>
      </c>
      <c r="F12">
        <v>6.0521210401536997E-2</v>
      </c>
      <c r="G12">
        <v>0.164134972788575</v>
      </c>
      <c r="H12">
        <v>0.73</v>
      </c>
      <c r="I12">
        <v>67.354030598292894</v>
      </c>
      <c r="J12">
        <v>96.722185380442497</v>
      </c>
      <c r="K12">
        <v>0.22484242847749999</v>
      </c>
      <c r="L12">
        <v>8.5023575123477302E-2</v>
      </c>
      <c r="M12">
        <v>0.13985199051300501</v>
      </c>
      <c r="N12">
        <v>0.622</v>
      </c>
      <c r="O12">
        <v>76.117679662159006</v>
      </c>
      <c r="P12">
        <v>96.909241675917002</v>
      </c>
    </row>
    <row r="13" spans="1:16" x14ac:dyDescent="0.2">
      <c r="A13">
        <v>20.43</v>
      </c>
      <c r="B13">
        <v>1.85321226139799</v>
      </c>
      <c r="C13">
        <v>0.56400000000000006</v>
      </c>
      <c r="D13">
        <v>1.3260000000000001</v>
      </c>
      <c r="E13">
        <v>0.21767186756731099</v>
      </c>
      <c r="F13">
        <v>6.0020847603802899E-2</v>
      </c>
      <c r="G13">
        <v>0.15715908838359899</v>
      </c>
      <c r="H13">
        <v>0.72199999999999998</v>
      </c>
      <c r="I13">
        <v>67.884071070717596</v>
      </c>
      <c r="J13">
        <v>97.002436395268006</v>
      </c>
      <c r="K13">
        <v>0.21767186756731099</v>
      </c>
      <c r="L13">
        <v>8.3694385378992195E-2</v>
      </c>
      <c r="M13">
        <v>0.13365052668632901</v>
      </c>
      <c r="N13">
        <v>0.61399999999999999</v>
      </c>
      <c r="O13">
        <v>76.517648564643096</v>
      </c>
      <c r="P13">
        <v>97.183517424049001</v>
      </c>
    </row>
    <row r="14" spans="1:16" x14ac:dyDescent="0.2">
      <c r="A14">
        <v>22.37</v>
      </c>
      <c r="B14">
        <v>1.6551763387449201</v>
      </c>
      <c r="C14">
        <v>0.56100000000000005</v>
      </c>
      <c r="D14">
        <v>1.266</v>
      </c>
      <c r="E14">
        <v>0.209651018294919</v>
      </c>
      <c r="F14">
        <v>5.9464845480194602E-2</v>
      </c>
      <c r="G14">
        <v>0.15011012909916199</v>
      </c>
      <c r="H14">
        <v>0.71599999999999997</v>
      </c>
      <c r="I14">
        <v>68.759095179462406</v>
      </c>
      <c r="J14">
        <v>97.220244497658499</v>
      </c>
      <c r="K14">
        <v>0.209651018294919</v>
      </c>
      <c r="L14">
        <v>8.1607992495185702E-2</v>
      </c>
      <c r="M14">
        <v>0.12746781912331101</v>
      </c>
      <c r="N14">
        <v>0.60799999999999998</v>
      </c>
      <c r="O14">
        <v>76.973484176605197</v>
      </c>
      <c r="P14">
        <v>97.396659902815699</v>
      </c>
    </row>
    <row r="15" spans="1:16" x14ac:dyDescent="0.2">
      <c r="A15">
        <v>24.4</v>
      </c>
      <c r="B15">
        <v>1.4508083790189099</v>
      </c>
      <c r="C15">
        <v>0.56100000000000005</v>
      </c>
      <c r="D15">
        <v>1.1879999999999999</v>
      </c>
      <c r="E15">
        <v>0.20004542692809499</v>
      </c>
      <c r="F15">
        <v>5.89243303238998E-2</v>
      </c>
      <c r="G15">
        <v>0.14123207141123501</v>
      </c>
      <c r="H15">
        <v>0.70599999999999996</v>
      </c>
      <c r="I15">
        <v>70.013035886689494</v>
      </c>
      <c r="J15">
        <v>97.596282372246606</v>
      </c>
      <c r="K15">
        <v>0.20004542692809499</v>
      </c>
      <c r="L15">
        <v>7.9291303187428802E-2</v>
      </c>
      <c r="M15">
        <v>0.120027256156857</v>
      </c>
      <c r="N15">
        <v>0.6</v>
      </c>
      <c r="O15">
        <v>77.776372909869096</v>
      </c>
      <c r="P15">
        <v>97.761485657202599</v>
      </c>
    </row>
    <row r="16" spans="1:16" x14ac:dyDescent="0.2">
      <c r="A16">
        <v>26.42</v>
      </c>
      <c r="B16">
        <v>1.2827828343485299</v>
      </c>
      <c r="C16">
        <v>0.56100000000000005</v>
      </c>
      <c r="D16">
        <v>1.1339999999999999</v>
      </c>
      <c r="E16">
        <v>0.18928615999704099</v>
      </c>
      <c r="F16">
        <v>5.8552573553314002E-2</v>
      </c>
      <c r="G16">
        <v>0.13060745039795801</v>
      </c>
      <c r="H16">
        <v>0.69</v>
      </c>
      <c r="I16">
        <v>70.895425099338098</v>
      </c>
      <c r="J16">
        <v>98.022716843270601</v>
      </c>
      <c r="K16">
        <v>0.18928615999704099</v>
      </c>
      <c r="L16">
        <v>7.7948440284158205E-2</v>
      </c>
      <c r="M16">
        <v>0.110543117438272</v>
      </c>
      <c r="N16">
        <v>0.58399999999999996</v>
      </c>
      <c r="O16">
        <v>78.470576120877794</v>
      </c>
      <c r="P16">
        <v>98.179022119969702</v>
      </c>
    </row>
    <row r="17" spans="1:16" x14ac:dyDescent="0.2">
      <c r="A17">
        <v>28.450000000000003</v>
      </c>
      <c r="B17">
        <v>1.1042952206550101</v>
      </c>
      <c r="C17">
        <v>0.56100000000000005</v>
      </c>
      <c r="D17">
        <v>1.0679999999999998</v>
      </c>
      <c r="E17">
        <v>0.177351497737056</v>
      </c>
      <c r="F17">
        <v>5.7881735547859102E-2</v>
      </c>
      <c r="G17">
        <v>0.118825503483828</v>
      </c>
      <c r="H17">
        <v>0.67</v>
      </c>
      <c r="I17">
        <v>71.976588416648696</v>
      </c>
      <c r="J17">
        <v>98.495627905117601</v>
      </c>
      <c r="K17">
        <v>0.177351497737056</v>
      </c>
      <c r="L17">
        <v>7.6304423103497498E-2</v>
      </c>
      <c r="M17">
        <v>0.100735650714648</v>
      </c>
      <c r="N17">
        <v>0.56799999999999995</v>
      </c>
      <c r="O17">
        <v>79.490683141695499</v>
      </c>
      <c r="P17">
        <v>98.636538924464006</v>
      </c>
    </row>
    <row r="18" spans="1:16" x14ac:dyDescent="0.2">
      <c r="A18">
        <v>30.39</v>
      </c>
      <c r="B18">
        <v>0.95244440452267198</v>
      </c>
      <c r="C18">
        <v>0.55800000000000005</v>
      </c>
      <c r="D18">
        <v>0.99</v>
      </c>
      <c r="E18">
        <v>0.165023068188344</v>
      </c>
      <c r="F18">
        <v>5.7137587720929403E-2</v>
      </c>
      <c r="G18">
        <v>0.1075950404588</v>
      </c>
      <c r="H18">
        <v>0.65200000000000002</v>
      </c>
      <c r="I18">
        <v>73.619974972468796</v>
      </c>
      <c r="J18">
        <v>98.905791751745696</v>
      </c>
      <c r="K18">
        <v>0.165023068188344</v>
      </c>
      <c r="L18">
        <v>7.3233201487951594E-2</v>
      </c>
      <c r="M18">
        <v>9.1092733639965895E-2</v>
      </c>
      <c r="N18">
        <v>0.55200000000000005</v>
      </c>
      <c r="O18">
        <v>80.387204722427597</v>
      </c>
      <c r="P18">
        <v>99.035819671001406</v>
      </c>
    </row>
    <row r="19" spans="1:16" x14ac:dyDescent="0.2">
      <c r="A19">
        <v>32.409999999999997</v>
      </c>
      <c r="B19">
        <v>0.80380854979875604</v>
      </c>
      <c r="C19">
        <v>0.53700000000000003</v>
      </c>
      <c r="D19">
        <v>0.93</v>
      </c>
      <c r="E19">
        <v>0.15141289167472199</v>
      </c>
      <c r="F19">
        <v>5.44229173528719E-2</v>
      </c>
      <c r="G19">
        <v>9.62985991051232E-2</v>
      </c>
      <c r="H19">
        <v>0.63600000000000001</v>
      </c>
      <c r="I19">
        <v>73.955125744067701</v>
      </c>
      <c r="J19">
        <v>98.946906292344906</v>
      </c>
      <c r="K19">
        <v>0.15141289167472199</v>
      </c>
      <c r="L19">
        <v>6.9592487673670406E-2</v>
      </c>
      <c r="M19">
        <v>8.1460135721000401E-2</v>
      </c>
      <c r="N19">
        <v>0.53800000000000003</v>
      </c>
      <c r="O19">
        <v>80.764157932698197</v>
      </c>
      <c r="P19">
        <v>99.073912759832794</v>
      </c>
    </row>
    <row r="20" spans="1:16" x14ac:dyDescent="0.2">
      <c r="A20">
        <v>34.44</v>
      </c>
      <c r="B20">
        <v>0.66140820357190999</v>
      </c>
      <c r="C20">
        <v>0.49800000000000005</v>
      </c>
      <c r="D20">
        <v>0.87599999999999989</v>
      </c>
      <c r="E20">
        <v>0.13718421751549001</v>
      </c>
      <c r="F20">
        <v>5.0895345398624899E-2</v>
      </c>
      <c r="G20">
        <v>8.5877320164696805E-2</v>
      </c>
      <c r="H20">
        <v>0.626</v>
      </c>
      <c r="I20">
        <v>73.866516066590904</v>
      </c>
      <c r="J20">
        <v>98.550190590716497</v>
      </c>
      <c r="K20">
        <v>0.13718421751549001</v>
      </c>
      <c r="L20">
        <v>6.4820090516720594E-2</v>
      </c>
      <c r="M20">
        <v>7.1884529978116798E-2</v>
      </c>
      <c r="N20">
        <v>0.52400000000000002</v>
      </c>
      <c r="O20">
        <v>80.505501988750396</v>
      </c>
      <c r="P20">
        <v>98.691236108165199</v>
      </c>
    </row>
    <row r="21" spans="1:16" x14ac:dyDescent="0.2">
      <c r="A21">
        <v>36.369999999999997</v>
      </c>
      <c r="B21">
        <v>0.55314453506586103</v>
      </c>
      <c r="C21">
        <v>0.47699999999999998</v>
      </c>
      <c r="D21">
        <v>0.81600000000000006</v>
      </c>
      <c r="E21">
        <v>0.123419284544995</v>
      </c>
      <c r="F21">
        <v>4.7868858840289102E-2</v>
      </c>
      <c r="G21">
        <v>7.5038925003357002E-2</v>
      </c>
      <c r="H21">
        <v>0.60799999999999998</v>
      </c>
      <c r="I21">
        <v>74.104290550365505</v>
      </c>
      <c r="J21">
        <v>98.651856460956196</v>
      </c>
      <c r="K21">
        <v>0.123419284544995</v>
      </c>
      <c r="L21">
        <v>6.0834479228692902E-2</v>
      </c>
      <c r="M21">
        <v>6.2203319410677499E-2</v>
      </c>
      <c r="N21">
        <v>0.504</v>
      </c>
      <c r="O21">
        <v>80.723001288222704</v>
      </c>
      <c r="P21">
        <v>98.793969061267504</v>
      </c>
    </row>
    <row r="22" spans="1:16" x14ac:dyDescent="0.2">
      <c r="A22">
        <v>38.4</v>
      </c>
      <c r="B22">
        <v>0.46443647029750401</v>
      </c>
      <c r="C22">
        <v>0.441</v>
      </c>
      <c r="D22">
        <v>0.82199999999999995</v>
      </c>
      <c r="E22">
        <v>0.109033726909321</v>
      </c>
      <c r="F22">
        <v>4.7978331312276003E-2</v>
      </c>
      <c r="G22">
        <v>6.0622752161582499E-2</v>
      </c>
      <c r="H22">
        <v>0.55600000000000005</v>
      </c>
      <c r="I22">
        <v>74.025008123200706</v>
      </c>
      <c r="J22">
        <v>98.410027283131598</v>
      </c>
      <c r="K22">
        <v>0.109033726909321</v>
      </c>
      <c r="L22">
        <v>6.0797376291055201E-2</v>
      </c>
      <c r="M22">
        <v>4.7538704932464003E-2</v>
      </c>
      <c r="N22">
        <v>0.436</v>
      </c>
      <c r="O22">
        <v>80.504722529534206</v>
      </c>
      <c r="P22">
        <v>98.582079633830901</v>
      </c>
    </row>
    <row r="23" spans="1:16" x14ac:dyDescent="0.2">
      <c r="A23">
        <v>40.43</v>
      </c>
      <c r="B23">
        <v>0.37706080523901703</v>
      </c>
      <c r="C23">
        <v>0.42300000000000004</v>
      </c>
      <c r="D23">
        <v>0.70799999999999996</v>
      </c>
      <c r="E23">
        <v>9.5147327784403199E-2</v>
      </c>
      <c r="F23">
        <v>4.2065324541103503E-2</v>
      </c>
      <c r="G23">
        <v>5.2331030281421803E-2</v>
      </c>
      <c r="H23">
        <v>0.55000000000000004</v>
      </c>
      <c r="I23">
        <v>74.425395730519995</v>
      </c>
      <c r="J23">
        <v>98.707973518196397</v>
      </c>
      <c r="K23">
        <v>9.5147327784403199E-2</v>
      </c>
      <c r="L23">
        <v>5.3094285366962E-2</v>
      </c>
      <c r="M23">
        <v>4.1293940258431E-2</v>
      </c>
      <c r="N23">
        <v>0.434</v>
      </c>
      <c r="O23">
        <v>80.861350875806707</v>
      </c>
      <c r="P23">
        <v>98.867061808855496</v>
      </c>
    </row>
    <row r="24" spans="1:16" x14ac:dyDescent="0.2">
      <c r="A24">
        <v>42.45</v>
      </c>
      <c r="B24">
        <v>0.288407705775727</v>
      </c>
      <c r="C24">
        <v>0.39300000000000002</v>
      </c>
      <c r="D24">
        <v>0.6419999999999999</v>
      </c>
      <c r="E24">
        <v>8.2285976591801702E-2</v>
      </c>
      <c r="F24">
        <v>3.8786689331716598E-2</v>
      </c>
      <c r="G24">
        <v>4.2953279780920499E-2</v>
      </c>
      <c r="H24">
        <v>0.52200000000000002</v>
      </c>
      <c r="I24">
        <v>74.962835479986694</v>
      </c>
      <c r="J24">
        <v>98.631855793491695</v>
      </c>
      <c r="K24">
        <v>8.2285976591801702E-2</v>
      </c>
      <c r="L24">
        <v>4.84892364764761E-2</v>
      </c>
      <c r="M24">
        <v>3.3243534543087899E-2</v>
      </c>
      <c r="N24">
        <v>0.40400000000000003</v>
      </c>
      <c r="O24">
        <v>81.150432716393695</v>
      </c>
      <c r="P24">
        <v>98.796615108650897</v>
      </c>
    </row>
    <row r="25" spans="1:16" x14ac:dyDescent="0.2">
      <c r="A25">
        <v>44.39</v>
      </c>
      <c r="B25">
        <v>0.22238419562981401</v>
      </c>
      <c r="C25">
        <v>0.35399999999999998</v>
      </c>
      <c r="D25">
        <v>0.59399999999999997</v>
      </c>
      <c r="E25">
        <v>7.1308885506164696E-2</v>
      </c>
      <c r="F25">
        <v>3.5313050606299398E-2</v>
      </c>
      <c r="G25">
        <v>3.5369207211057699E-2</v>
      </c>
      <c r="H25">
        <v>0.496</v>
      </c>
      <c r="I25">
        <v>74.614515385002505</v>
      </c>
      <c r="J25">
        <v>98.057037138062398</v>
      </c>
      <c r="K25">
        <v>7.1308885506164696E-2</v>
      </c>
      <c r="L25">
        <v>4.4143756120959998E-2</v>
      </c>
      <c r="M25">
        <v>2.6526905408293298E-2</v>
      </c>
      <c r="N25">
        <v>0.372</v>
      </c>
      <c r="O25">
        <v>80.777856422235203</v>
      </c>
      <c r="P25">
        <v>98.246687395588197</v>
      </c>
    </row>
    <row r="26" spans="1:16" x14ac:dyDescent="0.2">
      <c r="A26">
        <v>46.42</v>
      </c>
      <c r="B26">
        <v>0.15719381700607701</v>
      </c>
      <c r="C26">
        <v>0.33300000000000002</v>
      </c>
      <c r="D26">
        <v>0.51600000000000001</v>
      </c>
      <c r="E26">
        <v>6.1817153133369301E-2</v>
      </c>
      <c r="F26">
        <v>3.1811773725015702E-2</v>
      </c>
      <c r="G26">
        <v>2.9424964891483801E-2</v>
      </c>
      <c r="H26">
        <v>0.47599999999999998</v>
      </c>
      <c r="I26">
        <v>75.739587621938995</v>
      </c>
      <c r="J26">
        <v>98.118345686846595</v>
      </c>
      <c r="K26">
        <v>6.1817153133369301E-2</v>
      </c>
      <c r="L26">
        <v>3.8903715838724803E-2</v>
      </c>
      <c r="M26">
        <v>2.2130540821746199E-2</v>
      </c>
      <c r="N26">
        <v>0.35799999999999998</v>
      </c>
      <c r="O26">
        <v>81.307358827693406</v>
      </c>
      <c r="P26">
        <v>98.298025935490301</v>
      </c>
    </row>
    <row r="27" spans="1:16" x14ac:dyDescent="0.2">
      <c r="A27">
        <v>48.44</v>
      </c>
      <c r="B27">
        <v>0.104449856706</v>
      </c>
      <c r="C27">
        <v>0.29399999999999998</v>
      </c>
      <c r="D27">
        <v>0.44400000000000001</v>
      </c>
      <c r="E27">
        <v>5.5010680656307299E-2</v>
      </c>
      <c r="F27">
        <v>2.6796814473935102E-2</v>
      </c>
      <c r="G27">
        <v>2.7505340328153698E-2</v>
      </c>
      <c r="H27">
        <v>0.5</v>
      </c>
      <c r="I27">
        <v>75.469014774796506</v>
      </c>
      <c r="J27">
        <v>96.791652928852798</v>
      </c>
      <c r="K27">
        <v>5.5010680656307299E-2</v>
      </c>
      <c r="L27">
        <v>3.2436898846978403E-2</v>
      </c>
      <c r="M27">
        <v>2.1784229539897702E-2</v>
      </c>
      <c r="N27">
        <v>0.39600000000000002</v>
      </c>
      <c r="O27">
        <v>80.746169600708697</v>
      </c>
      <c r="P27">
        <v>96.979228457420206</v>
      </c>
    </row>
    <row r="28" spans="1:16" x14ac:dyDescent="0.2">
      <c r="A28">
        <v>49.41</v>
      </c>
      <c r="B28">
        <v>8.0029653823856697E-2</v>
      </c>
      <c r="C28">
        <v>0.26699999999999996</v>
      </c>
      <c r="D28">
        <v>0.40800000000000003</v>
      </c>
      <c r="E28">
        <v>5.28736663860521E-2</v>
      </c>
      <c r="F28">
        <v>2.34409548751707E-2</v>
      </c>
      <c r="G28">
        <v>2.8657527181240199E-2</v>
      </c>
      <c r="H28">
        <v>0.54200000000000004</v>
      </c>
      <c r="I28">
        <v>74.439370343141107</v>
      </c>
      <c r="J28">
        <v>95.011947089757399</v>
      </c>
      <c r="K28">
        <v>5.28736663860521E-2</v>
      </c>
      <c r="L28">
        <v>2.83479489458058E-2</v>
      </c>
      <c r="M28">
        <v>2.3793149873723399E-2</v>
      </c>
      <c r="N28">
        <v>0.45</v>
      </c>
      <c r="O28">
        <v>79.659624899148</v>
      </c>
      <c r="P28">
        <v>95.211701337585595</v>
      </c>
    </row>
    <row r="29" spans="1:16" x14ac:dyDescent="0.2">
      <c r="A29">
        <v>50.38</v>
      </c>
      <c r="B29">
        <v>5.5895643749270502E-2</v>
      </c>
      <c r="C29">
        <v>0.25800000000000001</v>
      </c>
      <c r="D29">
        <v>0.372</v>
      </c>
      <c r="E29">
        <v>5.1577142766898003E-2</v>
      </c>
      <c r="F29">
        <v>2.1626756040307001E-2</v>
      </c>
      <c r="G29">
        <v>2.9295817091598099E-2</v>
      </c>
      <c r="H29">
        <v>0.56799999999999995</v>
      </c>
      <c r="I29">
        <v>75.118550398038707</v>
      </c>
      <c r="J29">
        <v>94.370377277777195</v>
      </c>
      <c r="K29">
        <v>5.1577142766898003E-2</v>
      </c>
      <c r="L29">
        <v>2.5582272403951799E-2</v>
      </c>
      <c r="M29">
        <v>2.5272799955779999E-2</v>
      </c>
      <c r="N29">
        <v>0.49</v>
      </c>
      <c r="O29">
        <v>79.714997274501499</v>
      </c>
      <c r="P29">
        <v>94.549525939340796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60CAE-98F9-4333-A2F6-60DE2DA1187A}">
  <dimension ref="A1:BI23"/>
  <sheetViews>
    <sheetView topLeftCell="C7" zoomScaleNormal="100" workbookViewId="0">
      <selection activeCell="P1" sqref="P1:P1048576"/>
    </sheetView>
  </sheetViews>
  <sheetFormatPr defaultRowHeight="14.25" x14ac:dyDescent="0.2"/>
  <cols>
    <col min="35" max="35" width="9" style="2"/>
  </cols>
  <sheetData>
    <row r="1" spans="1:61" x14ac:dyDescent="0.2">
      <c r="A1">
        <v>0</v>
      </c>
      <c r="B1">
        <v>4.0002771866934301</v>
      </c>
      <c r="C1">
        <v>0.57299999999999995</v>
      </c>
      <c r="D1">
        <v>1.806</v>
      </c>
      <c r="E1">
        <v>0.37564733505510201</v>
      </c>
      <c r="F1">
        <v>7.5015455687972604E-2</v>
      </c>
      <c r="G1">
        <v>0.30021735017603801</v>
      </c>
      <c r="H1">
        <v>0.79920000000000002</v>
      </c>
      <c r="I1">
        <v>74.616459024338297</v>
      </c>
      <c r="J1">
        <v>101.99497321430501</v>
      </c>
      <c r="K1">
        <v>0.37447321798343602</v>
      </c>
      <c r="L1">
        <v>0.11099222184167699</v>
      </c>
      <c r="M1">
        <v>0.263629145460339</v>
      </c>
      <c r="N1">
        <v>0.70650000000000002</v>
      </c>
      <c r="O1">
        <v>85.062541595016597</v>
      </c>
      <c r="P1">
        <v>102.253201230914</v>
      </c>
      <c r="Q1">
        <f>A1/31.53</f>
        <v>0</v>
      </c>
      <c r="S1">
        <v>0</v>
      </c>
      <c r="T1">
        <v>96.74</v>
      </c>
      <c r="U1" s="2">
        <v>85.922319799999997</v>
      </c>
      <c r="W1">
        <f>X1/32.5</f>
        <v>0</v>
      </c>
      <c r="X1" s="2">
        <v>0</v>
      </c>
      <c r="Y1" s="2">
        <v>85.922319799999997</v>
      </c>
      <c r="AA1">
        <v>0.61764705882352944</v>
      </c>
      <c r="AB1">
        <v>105.03</v>
      </c>
      <c r="AC1">
        <v>93.389703099999991</v>
      </c>
      <c r="AF1">
        <v>66.144613253231896</v>
      </c>
      <c r="AG1">
        <v>76.525864691385095</v>
      </c>
      <c r="AI1" s="2">
        <v>85.062541595016597</v>
      </c>
      <c r="AJ1">
        <f>AI1/AG1</f>
        <v>1.1115528316871475</v>
      </c>
      <c r="AM1">
        <v>2.6</v>
      </c>
      <c r="AN1">
        <v>0.69879999999999998</v>
      </c>
      <c r="AO1">
        <v>76.132450100323396</v>
      </c>
      <c r="AP1">
        <v>85.864118637607007</v>
      </c>
      <c r="AR1">
        <v>2.7</v>
      </c>
      <c r="AS1">
        <v>0.69489999999999996</v>
      </c>
      <c r="AT1">
        <v>76.453511883315002</v>
      </c>
      <c r="AU1">
        <v>86.174677941676904</v>
      </c>
      <c r="AW1">
        <v>2.8</v>
      </c>
      <c r="AX1">
        <v>0.69120000000000004</v>
      </c>
      <c r="AY1">
        <v>76.764692531754804</v>
      </c>
      <c r="AZ1">
        <v>86.473926684399501</v>
      </c>
      <c r="BB1">
        <v>2.9</v>
      </c>
      <c r="BC1">
        <v>0.68769999999999998</v>
      </c>
      <c r="BD1">
        <v>77.068516859577599</v>
      </c>
      <c r="BE1">
        <v>86.763855249291097</v>
      </c>
      <c r="BF1">
        <v>3.2</v>
      </c>
      <c r="BG1">
        <v>87.533807621272402</v>
      </c>
      <c r="BH1">
        <v>4.2</v>
      </c>
      <c r="BI1">
        <v>89.501397961100906</v>
      </c>
    </row>
    <row r="2" spans="1:61" x14ac:dyDescent="0.2">
      <c r="A2">
        <v>0.53000000000000025</v>
      </c>
      <c r="B2">
        <v>3.95883351631876</v>
      </c>
      <c r="C2">
        <v>0.57299999999999995</v>
      </c>
      <c r="D2">
        <v>1.788</v>
      </c>
      <c r="E2">
        <v>0.37371447397264901</v>
      </c>
      <c r="F2">
        <v>7.4825990862035299E-2</v>
      </c>
      <c r="G2">
        <v>0.298448378914558</v>
      </c>
      <c r="H2">
        <v>0.79859999999999998</v>
      </c>
      <c r="I2">
        <v>74.756876197001503</v>
      </c>
      <c r="J2">
        <v>102.066916770067</v>
      </c>
      <c r="K2">
        <v>0.37093863071217498</v>
      </c>
      <c r="L2">
        <v>0.110690048354511</v>
      </c>
      <c r="M2">
        <v>0.26039891875994697</v>
      </c>
      <c r="N2">
        <v>0.70620000000000005</v>
      </c>
      <c r="O2">
        <v>85.180747758088401</v>
      </c>
      <c r="P2">
        <v>102.322981677915</v>
      </c>
      <c r="Q2">
        <f t="shared" ref="Q2:Q21" si="0">A2/31.53</f>
        <v>1.68093878845544E-2</v>
      </c>
      <c r="S2">
        <v>2.9411764705882353E-2</v>
      </c>
      <c r="T2">
        <v>93.17</v>
      </c>
      <c r="U2">
        <v>82.706570900000003</v>
      </c>
      <c r="V2" s="2">
        <v>0</v>
      </c>
      <c r="W2">
        <f t="shared" ref="W2:W7" si="1">X2/32.5</f>
        <v>7.5999999999999998E-2</v>
      </c>
      <c r="X2" s="2">
        <v>2.4699999999999998</v>
      </c>
      <c r="Y2" s="2">
        <v>90.318077399999993</v>
      </c>
      <c r="AA2">
        <v>0.6470588235294118</v>
      </c>
      <c r="AB2">
        <v>105.49</v>
      </c>
      <c r="AC2" s="2">
        <v>93.804057299999997</v>
      </c>
      <c r="AF2">
        <v>66.313726813554695</v>
      </c>
      <c r="AG2">
        <v>76.643681575752694</v>
      </c>
      <c r="AI2" s="2">
        <v>85.180747758088401</v>
      </c>
      <c r="AJ2">
        <f t="shared" ref="AJ2:AJ22" si="2">AI2/AG2</f>
        <v>1.1113864314294177</v>
      </c>
      <c r="AN2">
        <v>0.69850000000000001</v>
      </c>
      <c r="AO2">
        <v>76.255320160037499</v>
      </c>
      <c r="AP2">
        <v>85.979572835510496</v>
      </c>
      <c r="AS2">
        <v>0.6946</v>
      </c>
      <c r="AT2">
        <v>76.572171675312205</v>
      </c>
      <c r="AU2">
        <v>86.286905167819995</v>
      </c>
      <c r="AX2">
        <v>0.69099999999999995</v>
      </c>
      <c r="AY2">
        <v>76.895792066927797</v>
      </c>
      <c r="AZ2">
        <v>86.593974435752102</v>
      </c>
      <c r="BC2">
        <v>0.68740000000000001</v>
      </c>
      <c r="BD2">
        <v>77.179265230226093</v>
      </c>
      <c r="BE2">
        <v>86.870035692232506</v>
      </c>
      <c r="BG2">
        <v>87.641867210225797</v>
      </c>
      <c r="BI2">
        <v>89.603736290385001</v>
      </c>
    </row>
    <row r="3" spans="1:61" x14ac:dyDescent="0.2">
      <c r="A3">
        <v>1.5</v>
      </c>
      <c r="B3">
        <v>3.7908346060708902</v>
      </c>
      <c r="C3">
        <v>0.57299999999999995</v>
      </c>
      <c r="D3">
        <v>1.7519999999999998</v>
      </c>
      <c r="E3">
        <v>0.37054175943219902</v>
      </c>
      <c r="F3">
        <v>7.4428753342769993E-2</v>
      </c>
      <c r="G3">
        <v>0.29565526985095197</v>
      </c>
      <c r="H3">
        <v>0.79790000000000005</v>
      </c>
      <c r="I3">
        <v>75.038263246615301</v>
      </c>
      <c r="J3">
        <v>102.184185345214</v>
      </c>
      <c r="K3">
        <v>0.36537220397089998</v>
      </c>
      <c r="L3">
        <v>0.11009976748179801</v>
      </c>
      <c r="M3">
        <v>0.25576054277963001</v>
      </c>
      <c r="N3">
        <v>0.70630000000000004</v>
      </c>
      <c r="O3">
        <v>85.397934802651307</v>
      </c>
      <c r="P3">
        <v>102.43587327066599</v>
      </c>
      <c r="Q3">
        <f t="shared" si="0"/>
        <v>4.7573739295908656E-2</v>
      </c>
      <c r="S3">
        <v>5.8823529411764705E-2</v>
      </c>
      <c r="T3">
        <v>99.14</v>
      </c>
      <c r="U3">
        <v>88.084167799999989</v>
      </c>
      <c r="V3">
        <v>0.53000000000000025</v>
      </c>
      <c r="W3">
        <f t="shared" si="1"/>
        <v>0.20061538461538464</v>
      </c>
      <c r="X3" s="2">
        <v>6.5200000000000005</v>
      </c>
      <c r="Y3" s="2">
        <v>91.768317100000004</v>
      </c>
      <c r="AA3">
        <v>0.67647058823529416</v>
      </c>
      <c r="AB3">
        <v>105.85</v>
      </c>
      <c r="AC3">
        <v>94.128334499999994</v>
      </c>
      <c r="AF3">
        <v>66.588777329082205</v>
      </c>
      <c r="AG3">
        <v>76.875011549705604</v>
      </c>
      <c r="AI3" s="2">
        <v>85.397934802651307</v>
      </c>
      <c r="AJ3">
        <f t="shared" si="2"/>
        <v>1.1108672776905533</v>
      </c>
      <c r="AN3">
        <v>0.69869999999999999</v>
      </c>
      <c r="AO3">
        <v>76.499559529633601</v>
      </c>
      <c r="AP3">
        <v>86.201172058089</v>
      </c>
      <c r="AS3">
        <v>0.69489999999999996</v>
      </c>
      <c r="AT3">
        <v>76.822413395307805</v>
      </c>
      <c r="AU3">
        <v>86.511537285844199</v>
      </c>
      <c r="AX3">
        <v>0.69120000000000004</v>
      </c>
      <c r="AY3">
        <v>77.118942388440104</v>
      </c>
      <c r="AZ3">
        <v>86.799715313529703</v>
      </c>
      <c r="BC3">
        <v>0.68779999999999997</v>
      </c>
      <c r="BD3">
        <v>77.424876982440296</v>
      </c>
      <c r="BE3">
        <v>87.089726508158705</v>
      </c>
      <c r="BG3">
        <v>87.850280078217907</v>
      </c>
      <c r="BI3">
        <v>89.790997940522203</v>
      </c>
    </row>
    <row r="4" spans="1:61" x14ac:dyDescent="0.2">
      <c r="A4">
        <v>2.4699999999999998</v>
      </c>
      <c r="B4">
        <v>3.60395884574451</v>
      </c>
      <c r="C4">
        <v>0.57299999999999995</v>
      </c>
      <c r="D4">
        <v>1.716</v>
      </c>
      <c r="E4">
        <v>0.36774405179023001</v>
      </c>
      <c r="F4">
        <v>7.4043045593671697E-2</v>
      </c>
      <c r="G4">
        <v>0.29327588130270799</v>
      </c>
      <c r="H4">
        <v>0.79749999999999999</v>
      </c>
      <c r="I4">
        <v>75.331859342253594</v>
      </c>
      <c r="J4">
        <v>102.286969330807</v>
      </c>
      <c r="K4">
        <v>0.36079568197345901</v>
      </c>
      <c r="L4">
        <v>0.108954498804958</v>
      </c>
      <c r="M4">
        <v>0.25183538601747402</v>
      </c>
      <c r="N4">
        <v>0.70689999999999997</v>
      </c>
      <c r="O4">
        <v>85.617382945167705</v>
      </c>
      <c r="P4">
        <v>102.53402576987099</v>
      </c>
      <c r="Q4">
        <f t="shared" si="0"/>
        <v>7.8338090707262914E-2</v>
      </c>
      <c r="S4">
        <v>8.8235294117647065E-2</v>
      </c>
      <c r="T4">
        <v>100.99</v>
      </c>
      <c r="U4">
        <v>89.750592299999994</v>
      </c>
      <c r="V4">
        <v>1.5</v>
      </c>
      <c r="W4">
        <f t="shared" si="1"/>
        <v>0.44707692307692298</v>
      </c>
      <c r="X4" s="2">
        <v>14.529999999999998</v>
      </c>
      <c r="Y4" s="2">
        <v>92.714125600000003</v>
      </c>
      <c r="AA4">
        <v>0.70588235294117652</v>
      </c>
      <c r="AB4">
        <v>105.54</v>
      </c>
      <c r="AC4">
        <v>93.849095800000001</v>
      </c>
      <c r="AF4">
        <v>66.884468175867795</v>
      </c>
      <c r="AG4">
        <v>77.114550843075307</v>
      </c>
      <c r="AI4" s="2">
        <v>85.617382945167705</v>
      </c>
      <c r="AJ4">
        <f t="shared" si="2"/>
        <v>1.1102623565738623</v>
      </c>
      <c r="AN4">
        <v>0.69930000000000003</v>
      </c>
      <c r="AO4">
        <v>76.736907149280896</v>
      </c>
      <c r="AP4">
        <v>86.412976227859801</v>
      </c>
      <c r="AS4">
        <v>0.69550000000000001</v>
      </c>
      <c r="AT4">
        <v>77.047604816530196</v>
      </c>
      <c r="AU4">
        <v>86.714252901619204</v>
      </c>
      <c r="AX4">
        <v>0.69199999999999995</v>
      </c>
      <c r="AY4">
        <v>77.365431990154704</v>
      </c>
      <c r="AZ4">
        <v>87.0155790466155</v>
      </c>
      <c r="BC4">
        <v>0.6885</v>
      </c>
      <c r="BD4">
        <v>77.643713632342795</v>
      </c>
      <c r="BE4">
        <v>87.286326673431603</v>
      </c>
      <c r="BG4">
        <v>88.044096814433601</v>
      </c>
      <c r="BI4">
        <v>89.967350365623005</v>
      </c>
    </row>
    <row r="5" spans="1:61" x14ac:dyDescent="0.2">
      <c r="A5">
        <v>3.5200000000000005</v>
      </c>
      <c r="B5">
        <v>3.4584627992495598</v>
      </c>
      <c r="C5">
        <v>0.57299999999999995</v>
      </c>
      <c r="D5">
        <v>1.6800000000000002</v>
      </c>
      <c r="E5">
        <v>0.36501030536636497</v>
      </c>
      <c r="F5">
        <v>7.3629196031910094E-2</v>
      </c>
      <c r="G5">
        <v>0.29094971440752998</v>
      </c>
      <c r="H5">
        <v>0.79710000000000003</v>
      </c>
      <c r="I5">
        <v>75.622853070138603</v>
      </c>
      <c r="J5">
        <v>102.387408626295</v>
      </c>
      <c r="K5">
        <v>0.35672628967383702</v>
      </c>
      <c r="L5">
        <v>0.108321530477866</v>
      </c>
      <c r="M5">
        <v>0.248994950192338</v>
      </c>
      <c r="N5">
        <v>0.70750000000000002</v>
      </c>
      <c r="O5">
        <v>85.826938899667894</v>
      </c>
      <c r="P5">
        <v>102.629917820713</v>
      </c>
      <c r="Q5">
        <f t="shared" si="0"/>
        <v>0.11163970821439899</v>
      </c>
      <c r="S5">
        <v>0.11764705882352941</v>
      </c>
      <c r="T5">
        <v>100.62</v>
      </c>
      <c r="U5">
        <v>89.417307399999999</v>
      </c>
      <c r="V5" s="2">
        <v>2.4699999999999998</v>
      </c>
      <c r="W5">
        <f t="shared" si="1"/>
        <v>0.63138461538461532</v>
      </c>
      <c r="X5" s="2">
        <v>20.52</v>
      </c>
      <c r="Y5" s="2">
        <v>93.804057299999997</v>
      </c>
      <c r="AA5">
        <v>0.73529411764705888</v>
      </c>
      <c r="AB5">
        <v>105.45</v>
      </c>
      <c r="AC5">
        <v>93.768026499999991</v>
      </c>
      <c r="AF5">
        <v>67.211679152172906</v>
      </c>
      <c r="AG5">
        <v>77.357735857950999</v>
      </c>
      <c r="AI5" s="2">
        <v>85.826938899667894</v>
      </c>
      <c r="AJ5">
        <f t="shared" si="2"/>
        <v>1.1094810098536048</v>
      </c>
      <c r="AN5">
        <v>0.7</v>
      </c>
      <c r="AO5">
        <v>76.978728138116793</v>
      </c>
      <c r="AP5">
        <v>86.625786885871705</v>
      </c>
      <c r="AS5">
        <v>0.69630000000000003</v>
      </c>
      <c r="AT5">
        <v>77.293351338341196</v>
      </c>
      <c r="AU5">
        <v>86.928619944483003</v>
      </c>
      <c r="AX5">
        <v>0.69279999999999997</v>
      </c>
      <c r="AY5">
        <v>77.598681051025196</v>
      </c>
      <c r="AZ5">
        <v>87.220620527415804</v>
      </c>
      <c r="BC5">
        <v>0.68940000000000001</v>
      </c>
      <c r="BD5">
        <v>77.881204007479695</v>
      </c>
      <c r="BE5">
        <v>87.4931676587358</v>
      </c>
      <c r="BG5">
        <v>88.246353674556502</v>
      </c>
      <c r="BI5">
        <v>90.139611541375999</v>
      </c>
    </row>
    <row r="6" spans="1:61" x14ac:dyDescent="0.2">
      <c r="A6">
        <v>4.4899999999999993</v>
      </c>
      <c r="B6">
        <v>3.3221003239259401</v>
      </c>
      <c r="C6">
        <v>0.57299999999999995</v>
      </c>
      <c r="D6">
        <v>1.6679999999999999</v>
      </c>
      <c r="E6">
        <v>0.36264310232114599</v>
      </c>
      <c r="F6">
        <v>7.3566503742166306E-2</v>
      </c>
      <c r="G6">
        <v>0.28862764513740002</v>
      </c>
      <c r="H6">
        <v>0.79590000000000005</v>
      </c>
      <c r="I6">
        <v>75.7443770833397</v>
      </c>
      <c r="J6">
        <v>102.47666038553299</v>
      </c>
      <c r="K6">
        <v>0.353581853717642</v>
      </c>
      <c r="L6">
        <v>0.107505060173259</v>
      </c>
      <c r="M6">
        <v>0.24538580648004399</v>
      </c>
      <c r="N6">
        <v>0.70609999999999995</v>
      </c>
      <c r="O6">
        <v>85.927287000445503</v>
      </c>
      <c r="P6">
        <v>102.718131150505</v>
      </c>
      <c r="Q6">
        <f t="shared" si="0"/>
        <v>0.14240405962575323</v>
      </c>
      <c r="S6">
        <v>0.14705882352941177</v>
      </c>
      <c r="T6">
        <v>101.62</v>
      </c>
      <c r="U6" s="2">
        <v>90.318077399999993</v>
      </c>
      <c r="V6">
        <v>3.5200000000000005</v>
      </c>
      <c r="W6">
        <f t="shared" si="1"/>
        <v>0.87815384615384628</v>
      </c>
      <c r="X6" s="2">
        <v>28.540000000000003</v>
      </c>
      <c r="Y6" s="2">
        <v>94.975058300000001</v>
      </c>
      <c r="AA6">
        <v>0.76470588235294112</v>
      </c>
      <c r="AB6">
        <v>106.19</v>
      </c>
      <c r="AC6">
        <v>94.434596299999995</v>
      </c>
      <c r="AF6">
        <v>67.330799930950704</v>
      </c>
      <c r="AG6">
        <v>77.474797048069803</v>
      </c>
      <c r="AI6" s="2">
        <v>85.927287000445503</v>
      </c>
      <c r="AJ6">
        <f t="shared" si="2"/>
        <v>1.1090998656909199</v>
      </c>
      <c r="AN6">
        <v>0.69869999999999999</v>
      </c>
      <c r="AO6">
        <v>77.096726431253998</v>
      </c>
      <c r="AP6">
        <v>86.737507577105006</v>
      </c>
      <c r="AS6">
        <v>0.69499999999999995</v>
      </c>
      <c r="AT6">
        <v>77.410587677577197</v>
      </c>
      <c r="AU6">
        <v>87.039555868268906</v>
      </c>
      <c r="AX6">
        <v>0.6915</v>
      </c>
      <c r="AY6">
        <v>77.715073630917303</v>
      </c>
      <c r="AZ6">
        <v>87.330725007357501</v>
      </c>
      <c r="BC6">
        <v>0.68810000000000004</v>
      </c>
      <c r="BD6">
        <v>77.996752753713395</v>
      </c>
      <c r="BE6">
        <v>87.602445845240297</v>
      </c>
      <c r="BG6">
        <v>88.353055587302606</v>
      </c>
      <c r="BI6">
        <v>90.238144228548606</v>
      </c>
    </row>
    <row r="7" spans="1:61" x14ac:dyDescent="0.2">
      <c r="A7">
        <v>5.46</v>
      </c>
      <c r="B7">
        <v>3.115469795454</v>
      </c>
      <c r="C7">
        <v>0.57299999999999995</v>
      </c>
      <c r="D7">
        <v>1.6140000000000001</v>
      </c>
      <c r="E7">
        <v>0.36032248321971699</v>
      </c>
      <c r="F7">
        <v>7.2868314376906801E-2</v>
      </c>
      <c r="G7">
        <v>0.28703289013282701</v>
      </c>
      <c r="H7">
        <v>0.79659999999999997</v>
      </c>
      <c r="I7">
        <v>76.176433833938603</v>
      </c>
      <c r="J7">
        <v>102.559099045645</v>
      </c>
      <c r="K7">
        <v>0.350844541044602</v>
      </c>
      <c r="L7">
        <v>0.106222655486971</v>
      </c>
      <c r="M7">
        <v>0.24488948964913199</v>
      </c>
      <c r="N7">
        <v>0.70909999999999995</v>
      </c>
      <c r="O7">
        <v>86.217332908496303</v>
      </c>
      <c r="P7">
        <v>102.792876200599</v>
      </c>
      <c r="Q7">
        <f t="shared" si="0"/>
        <v>0.17316841103710751</v>
      </c>
      <c r="S7">
        <v>0.17647058823529413</v>
      </c>
      <c r="T7">
        <v>102.43</v>
      </c>
      <c r="U7">
        <v>91.047701099999998</v>
      </c>
      <c r="V7">
        <v>4.4899999999999993</v>
      </c>
      <c r="W7">
        <f t="shared" si="1"/>
        <v>1</v>
      </c>
      <c r="X7" s="2">
        <v>32.5</v>
      </c>
      <c r="Y7" s="2">
        <v>96.58743659999999</v>
      </c>
      <c r="AA7">
        <v>0.79411764705882348</v>
      </c>
      <c r="AB7">
        <v>106.2</v>
      </c>
      <c r="AC7">
        <v>94.443603999999993</v>
      </c>
      <c r="AF7">
        <v>67.815125899980501</v>
      </c>
      <c r="AG7">
        <v>77.825526269707296</v>
      </c>
      <c r="AI7" s="2">
        <v>86.217332908496303</v>
      </c>
      <c r="AJ7">
        <f t="shared" si="2"/>
        <v>1.1078284599028201</v>
      </c>
      <c r="AN7">
        <v>0.70179999999999998</v>
      </c>
      <c r="AO7">
        <v>77.444309813725098</v>
      </c>
      <c r="AP7">
        <v>87.023133765199802</v>
      </c>
      <c r="AS7">
        <v>0.69830000000000003</v>
      </c>
      <c r="AT7">
        <v>77.766300174830505</v>
      </c>
      <c r="AU7">
        <v>87.328791046279306</v>
      </c>
      <c r="AX7">
        <v>0.69489999999999996</v>
      </c>
      <c r="AY7">
        <v>78.062735575486201</v>
      </c>
      <c r="AZ7">
        <v>87.612822148243296</v>
      </c>
      <c r="BC7">
        <v>0.69159999999999999</v>
      </c>
      <c r="BD7">
        <v>78.337113326154196</v>
      </c>
      <c r="BE7">
        <v>87.877955703406499</v>
      </c>
      <c r="BG7">
        <v>88.611756958538095</v>
      </c>
      <c r="BI7">
        <v>90.4551496350375</v>
      </c>
    </row>
    <row r="8" spans="1:61" x14ac:dyDescent="0.2">
      <c r="A8">
        <v>6.5200000000000005</v>
      </c>
      <c r="B8">
        <v>2.9252823754973201</v>
      </c>
      <c r="C8">
        <v>0.57299999999999995</v>
      </c>
      <c r="D8">
        <v>1.5720000000000001</v>
      </c>
      <c r="E8">
        <v>0.35772365687344798</v>
      </c>
      <c r="F8">
        <v>7.23315341787827E-2</v>
      </c>
      <c r="G8">
        <v>0.28492689269970101</v>
      </c>
      <c r="H8">
        <v>0.79649999999999999</v>
      </c>
      <c r="I8">
        <v>76.524547720177495</v>
      </c>
      <c r="J8">
        <v>102.653791077577</v>
      </c>
      <c r="K8">
        <v>0.34812104324683901</v>
      </c>
      <c r="L8">
        <v>0.10505405272849</v>
      </c>
      <c r="M8">
        <v>0.243684730272787</v>
      </c>
      <c r="N8">
        <v>0.7107</v>
      </c>
      <c r="O8">
        <v>86.4722434681576</v>
      </c>
      <c r="P8">
        <v>102.881369313066</v>
      </c>
      <c r="Q8">
        <f t="shared" si="0"/>
        <v>0.2067871868062163</v>
      </c>
      <c r="S8">
        <v>0.20588235294117646</v>
      </c>
      <c r="T8">
        <v>102.28</v>
      </c>
      <c r="U8">
        <v>90.9125856</v>
      </c>
      <c r="V8">
        <v>5.46</v>
      </c>
      <c r="AA8">
        <v>0.82352941176470584</v>
      </c>
      <c r="AB8">
        <v>106.73</v>
      </c>
      <c r="AC8">
        <v>94.921012099999999</v>
      </c>
      <c r="AF8">
        <v>68.210313023463897</v>
      </c>
      <c r="AG8">
        <v>78.114742303545</v>
      </c>
      <c r="AI8" s="2">
        <v>86.4722434681576</v>
      </c>
      <c r="AJ8">
        <f t="shared" si="2"/>
        <v>1.1069900625433327</v>
      </c>
      <c r="AN8">
        <v>0.70350000000000001</v>
      </c>
      <c r="AO8">
        <v>77.755786272014305</v>
      </c>
      <c r="AP8">
        <v>87.278514134375001</v>
      </c>
      <c r="AS8">
        <v>0.7</v>
      </c>
      <c r="AT8">
        <v>78.059108815195202</v>
      </c>
      <c r="AU8">
        <v>87.570263903854098</v>
      </c>
      <c r="AX8">
        <v>0.69669999999999999</v>
      </c>
      <c r="AY8">
        <v>78.354204151805206</v>
      </c>
      <c r="AZ8">
        <v>87.852011350828406</v>
      </c>
      <c r="BC8">
        <v>0.69350000000000001</v>
      </c>
      <c r="BD8">
        <v>78.627591350410498</v>
      </c>
      <c r="BE8">
        <v>88.115115776863803</v>
      </c>
      <c r="BG8">
        <v>88.834250196799104</v>
      </c>
      <c r="BI8">
        <v>90.649238873597</v>
      </c>
    </row>
    <row r="9" spans="1:61" x14ac:dyDescent="0.2">
      <c r="A9">
        <v>8.5399999999999991</v>
      </c>
      <c r="B9">
        <v>2.6109841449289002</v>
      </c>
      <c r="C9">
        <v>0.57299999999999995</v>
      </c>
      <c r="D9">
        <v>1.506</v>
      </c>
      <c r="E9">
        <v>0.35215901874980199</v>
      </c>
      <c r="F9">
        <v>7.1621493088894095E-2</v>
      </c>
      <c r="G9">
        <v>0.28007206761171799</v>
      </c>
      <c r="H9">
        <v>0.79530000000000001</v>
      </c>
      <c r="I9">
        <v>77.1409214295537</v>
      </c>
      <c r="J9">
        <v>102.85909747138</v>
      </c>
      <c r="K9">
        <v>0.34299487814927299</v>
      </c>
      <c r="L9">
        <v>0.10239682830043501</v>
      </c>
      <c r="M9">
        <v>0.240096414704491</v>
      </c>
      <c r="N9">
        <v>0.7117</v>
      </c>
      <c r="O9">
        <v>86.911497238728998</v>
      </c>
      <c r="P9">
        <v>103.077383610013</v>
      </c>
      <c r="Q9">
        <f t="shared" si="0"/>
        <v>0.27085315572470658</v>
      </c>
      <c r="S9">
        <v>0.23529411764705882</v>
      </c>
      <c r="T9">
        <v>102.42</v>
      </c>
      <c r="U9">
        <v>91.0386934</v>
      </c>
      <c r="V9" s="2">
        <v>6.5200000000000005</v>
      </c>
      <c r="AA9">
        <v>0.8529411764705882</v>
      </c>
      <c r="AB9">
        <v>106.79</v>
      </c>
      <c r="AC9" s="2">
        <v>94.975058300000001</v>
      </c>
      <c r="AF9">
        <v>68.898416887319101</v>
      </c>
      <c r="AG9">
        <v>78.641185039275697</v>
      </c>
      <c r="AI9" s="2">
        <v>86.911497238728998</v>
      </c>
      <c r="AJ9">
        <f t="shared" si="2"/>
        <v>1.1051651522713304</v>
      </c>
      <c r="AN9">
        <v>0.7046</v>
      </c>
      <c r="AO9">
        <v>78.281559097096604</v>
      </c>
      <c r="AP9">
        <v>87.713932241619304</v>
      </c>
      <c r="AS9">
        <v>0.70130000000000003</v>
      </c>
      <c r="AT9">
        <v>78.590853421595398</v>
      </c>
      <c r="AU9">
        <v>88.007373872034506</v>
      </c>
      <c r="AX9">
        <v>0.69810000000000005</v>
      </c>
      <c r="AY9">
        <v>78.875885568058195</v>
      </c>
      <c r="AZ9">
        <v>88.280140879267293</v>
      </c>
      <c r="BC9">
        <v>0.69499999999999995</v>
      </c>
      <c r="BD9">
        <v>79.1400319095127</v>
      </c>
      <c r="BE9">
        <v>88.5348768946251</v>
      </c>
      <c r="BG9">
        <v>89.241873626148106</v>
      </c>
      <c r="BI9">
        <v>90.998866414973193</v>
      </c>
    </row>
    <row r="10" spans="1:61" x14ac:dyDescent="0.2">
      <c r="A10">
        <v>10.48</v>
      </c>
      <c r="B10">
        <v>2.3013584742291999</v>
      </c>
      <c r="C10">
        <v>0.57299999999999995</v>
      </c>
      <c r="D10">
        <v>1.4460000000000002</v>
      </c>
      <c r="E10">
        <v>0.34544243657439</v>
      </c>
      <c r="F10">
        <v>7.1073932070660206E-2</v>
      </c>
      <c r="G10">
        <v>0.27390130795983397</v>
      </c>
      <c r="H10">
        <v>0.79290000000000005</v>
      </c>
      <c r="I10">
        <v>77.761787366059906</v>
      </c>
      <c r="J10">
        <v>103.10919056338599</v>
      </c>
      <c r="K10">
        <v>0.33717563552341501</v>
      </c>
      <c r="L10">
        <v>0.100019520232816</v>
      </c>
      <c r="M10">
        <v>0.23669729613743701</v>
      </c>
      <c r="N10">
        <v>0.71089999999999998</v>
      </c>
      <c r="O10">
        <v>87.356647677825293</v>
      </c>
      <c r="P10">
        <v>103.319206804608</v>
      </c>
      <c r="Q10">
        <f t="shared" si="0"/>
        <v>0.33238185854741514</v>
      </c>
      <c r="S10">
        <v>0.26470588235294118</v>
      </c>
      <c r="T10">
        <v>103.03</v>
      </c>
      <c r="U10">
        <v>91.588163100000003</v>
      </c>
      <c r="V10">
        <v>8.5399999999999991</v>
      </c>
      <c r="AA10">
        <v>0.88235294117647056</v>
      </c>
      <c r="AB10">
        <v>107.17</v>
      </c>
      <c r="AC10">
        <v>95.317350899999994</v>
      </c>
      <c r="AF10">
        <v>69.599894872919194</v>
      </c>
      <c r="AG10">
        <v>79.1828314922776</v>
      </c>
      <c r="AI10" s="2">
        <v>87.356647677825293</v>
      </c>
      <c r="AJ10">
        <f t="shared" si="2"/>
        <v>1.1032271267837253</v>
      </c>
      <c r="AN10">
        <v>0.70389999999999997</v>
      </c>
      <c r="AO10">
        <v>78.817812627246298</v>
      </c>
      <c r="AP10">
        <v>88.158536591747406</v>
      </c>
      <c r="AS10">
        <v>0.70069999999999999</v>
      </c>
      <c r="AT10">
        <v>79.120696086451204</v>
      </c>
      <c r="AU10">
        <v>88.4455418838442</v>
      </c>
      <c r="AX10">
        <v>0.6976</v>
      </c>
      <c r="AY10">
        <v>79.399931001257997</v>
      </c>
      <c r="AZ10">
        <v>88.712327708895401</v>
      </c>
      <c r="BC10">
        <v>0.6946</v>
      </c>
      <c r="BD10">
        <v>79.658832780243998</v>
      </c>
      <c r="BE10">
        <v>88.961496407515497</v>
      </c>
      <c r="BG10">
        <v>89.643881018722197</v>
      </c>
      <c r="BI10">
        <v>91.362431620425596</v>
      </c>
    </row>
    <row r="11" spans="1:61" x14ac:dyDescent="0.2">
      <c r="A11">
        <v>12.509999999999998</v>
      </c>
      <c r="B11">
        <v>2.0385264302640498</v>
      </c>
      <c r="C11">
        <v>0.57299999999999995</v>
      </c>
      <c r="D11">
        <v>1.3740000000000001</v>
      </c>
      <c r="E11">
        <v>0.33626516355141201</v>
      </c>
      <c r="F11">
        <v>7.04865528739506E-2</v>
      </c>
      <c r="G11">
        <v>0.26531321404206398</v>
      </c>
      <c r="H11">
        <v>0.78900000000000003</v>
      </c>
      <c r="I11">
        <v>78.571200740948001</v>
      </c>
      <c r="J11">
        <v>103.452034518829</v>
      </c>
      <c r="K11">
        <v>0.32909136853541099</v>
      </c>
      <c r="L11">
        <v>9.81361129792893E-2</v>
      </c>
      <c r="M11">
        <v>0.231022140711859</v>
      </c>
      <c r="N11">
        <v>0.70889999999999997</v>
      </c>
      <c r="O11">
        <v>87.937272877731999</v>
      </c>
      <c r="P11">
        <v>103.651723255147</v>
      </c>
      <c r="Q11">
        <f t="shared" si="0"/>
        <v>0.39676498572787816</v>
      </c>
      <c r="S11">
        <v>0.29411764705882354</v>
      </c>
      <c r="T11">
        <v>103.16</v>
      </c>
      <c r="U11">
        <v>91.70526319999999</v>
      </c>
      <c r="V11">
        <v>10.48</v>
      </c>
      <c r="AA11">
        <v>0.91176470588235292</v>
      </c>
      <c r="AB11">
        <v>107.64</v>
      </c>
      <c r="AC11">
        <v>95.740712799999997</v>
      </c>
      <c r="AF11">
        <v>70.521498122111097</v>
      </c>
      <c r="AG11">
        <v>79.877870673672504</v>
      </c>
      <c r="AI11" s="2">
        <v>87.937272877731999</v>
      </c>
      <c r="AJ11">
        <f t="shared" si="2"/>
        <v>1.1008965579088208</v>
      </c>
      <c r="AN11">
        <v>0.70199999999999996</v>
      </c>
      <c r="AO11">
        <v>79.5301845759423</v>
      </c>
      <c r="AP11">
        <v>88.736543043098706</v>
      </c>
      <c r="AS11">
        <v>0.69889999999999997</v>
      </c>
      <c r="AT11">
        <v>79.821238731800094</v>
      </c>
      <c r="AU11">
        <v>89.012832564004796</v>
      </c>
      <c r="AX11">
        <v>0.69589999999999996</v>
      </c>
      <c r="AY11">
        <v>80.089564241841501</v>
      </c>
      <c r="AZ11">
        <v>89.269589892465703</v>
      </c>
      <c r="BC11">
        <v>0.69299999999999995</v>
      </c>
      <c r="BD11">
        <v>80.338381190023696</v>
      </c>
      <c r="BE11">
        <v>89.509352244304196</v>
      </c>
      <c r="BG11">
        <v>90.176066210791902</v>
      </c>
      <c r="BI11">
        <v>91.826436570223095</v>
      </c>
    </row>
    <row r="12" spans="1:61" x14ac:dyDescent="0.2">
      <c r="A12">
        <v>14.529999999999998</v>
      </c>
      <c r="B12">
        <v>1.70941555891803</v>
      </c>
      <c r="C12">
        <v>0.57299999999999995</v>
      </c>
      <c r="D12">
        <v>1.272</v>
      </c>
      <c r="E12">
        <v>0.32430294792163</v>
      </c>
      <c r="F12">
        <v>6.9607637274048006E-2</v>
      </c>
      <c r="G12">
        <v>0.254253511170558</v>
      </c>
      <c r="H12">
        <v>0.78400000000000003</v>
      </c>
      <c r="I12">
        <v>79.792901210392202</v>
      </c>
      <c r="J12">
        <v>103.89786108632001</v>
      </c>
      <c r="K12">
        <v>0.31814147900536299</v>
      </c>
      <c r="L12">
        <v>9.4865860208883199E-2</v>
      </c>
      <c r="M12">
        <v>0.223335318261765</v>
      </c>
      <c r="N12">
        <v>0.70760000000000001</v>
      </c>
      <c r="O12">
        <v>88.755091502907703</v>
      </c>
      <c r="P12">
        <v>104.081536921454</v>
      </c>
      <c r="Q12">
        <f t="shared" si="0"/>
        <v>0.46083095464636842</v>
      </c>
      <c r="S12">
        <v>0.3235294117647059</v>
      </c>
      <c r="T12">
        <v>103.23</v>
      </c>
      <c r="U12" s="2">
        <v>91.768317100000004</v>
      </c>
      <c r="V12">
        <v>12.509999999999998</v>
      </c>
      <c r="AA12">
        <v>0.94117647058823528</v>
      </c>
      <c r="AB12">
        <v>108.81</v>
      </c>
      <c r="AC12">
        <v>96.794613699999999</v>
      </c>
      <c r="AF12">
        <v>71.951327925548895</v>
      </c>
      <c r="AG12">
        <v>80.9232145020882</v>
      </c>
      <c r="AI12" s="2">
        <v>88.755091502907703</v>
      </c>
      <c r="AJ12">
        <f t="shared" si="2"/>
        <v>1.0967815854697345</v>
      </c>
      <c r="AN12">
        <v>0.70089999999999997</v>
      </c>
      <c r="AO12">
        <v>80.601932473474307</v>
      </c>
      <c r="AP12">
        <v>89.549263424881602</v>
      </c>
      <c r="AS12">
        <v>0.69799999999999995</v>
      </c>
      <c r="AT12">
        <v>80.875913511611202</v>
      </c>
      <c r="AU12">
        <v>89.809497690731803</v>
      </c>
      <c r="AX12">
        <v>0.69520000000000004</v>
      </c>
      <c r="AY12">
        <v>81.128769185697706</v>
      </c>
      <c r="AZ12">
        <v>90.051392899706499</v>
      </c>
      <c r="BC12">
        <v>0.69259999999999999</v>
      </c>
      <c r="BD12">
        <v>81.378243535877004</v>
      </c>
      <c r="BE12">
        <v>90.287335330682495</v>
      </c>
      <c r="BG12">
        <v>90.9077013028717</v>
      </c>
      <c r="BI12">
        <v>92.449393118535696</v>
      </c>
    </row>
    <row r="13" spans="1:61" x14ac:dyDescent="0.2">
      <c r="A13">
        <v>16.47</v>
      </c>
      <c r="B13">
        <v>1.4643731037962799</v>
      </c>
      <c r="C13">
        <v>0.57299999999999995</v>
      </c>
      <c r="D13">
        <v>1.1879999999999999</v>
      </c>
      <c r="E13">
        <v>0.30961442289582197</v>
      </c>
      <c r="F13">
        <v>6.9115549828827394E-2</v>
      </c>
      <c r="G13">
        <v>0.24001310062884099</v>
      </c>
      <c r="H13">
        <v>0.7752</v>
      </c>
      <c r="I13">
        <v>80.969119688367996</v>
      </c>
      <c r="J13">
        <v>104.450097225604</v>
      </c>
      <c r="K13">
        <v>0.30424767069763198</v>
      </c>
      <c r="L13">
        <v>9.1885217852606796E-2</v>
      </c>
      <c r="M13">
        <v>0.21236487414694699</v>
      </c>
      <c r="N13">
        <v>0.70109999999999995</v>
      </c>
      <c r="O13">
        <v>89.564577258304197</v>
      </c>
      <c r="P13">
        <v>104.620159795101</v>
      </c>
      <c r="Q13">
        <f t="shared" si="0"/>
        <v>0.52235965746907698</v>
      </c>
      <c r="S13">
        <v>0.35294117647058826</v>
      </c>
      <c r="T13">
        <v>103.7</v>
      </c>
      <c r="U13">
        <v>92.191678999999993</v>
      </c>
      <c r="V13" s="2">
        <v>14.529999999999998</v>
      </c>
      <c r="AA13">
        <v>0.97058823529411764</v>
      </c>
      <c r="AB13">
        <v>108.5</v>
      </c>
      <c r="AC13">
        <v>96.515374999999992</v>
      </c>
      <c r="AF13">
        <v>73.378914763339495</v>
      </c>
      <c r="AG13">
        <v>81.973444056127505</v>
      </c>
      <c r="AI13" s="2">
        <v>89.564577258304197</v>
      </c>
      <c r="AJ13">
        <f t="shared" si="2"/>
        <v>1.0926047854836869</v>
      </c>
      <c r="AN13">
        <v>0.6946</v>
      </c>
      <c r="AO13">
        <v>81.680437635722797</v>
      </c>
      <c r="AP13">
        <v>90.359458529950402</v>
      </c>
      <c r="AS13">
        <v>0.69179999999999997</v>
      </c>
      <c r="AT13">
        <v>81.932902326963998</v>
      </c>
      <c r="AU13">
        <v>90.600973437578702</v>
      </c>
      <c r="AX13">
        <v>0.68910000000000005</v>
      </c>
      <c r="AY13">
        <v>82.165734549504094</v>
      </c>
      <c r="AZ13">
        <v>90.825284809562305</v>
      </c>
      <c r="BC13">
        <v>0.68659999999999999</v>
      </c>
      <c r="BD13">
        <v>82.395799652998704</v>
      </c>
      <c r="BE13">
        <v>91.044288687564304</v>
      </c>
      <c r="BG13">
        <v>91.628666453102696</v>
      </c>
      <c r="BI13">
        <v>93.076775928879002</v>
      </c>
    </row>
    <row r="14" spans="1:61" x14ac:dyDescent="0.2">
      <c r="A14">
        <v>18.5</v>
      </c>
      <c r="B14">
        <v>1.1742472232992001</v>
      </c>
      <c r="C14">
        <v>0.57299999999999995</v>
      </c>
      <c r="D14">
        <v>1.0679999999999998</v>
      </c>
      <c r="E14">
        <v>0.290389191097365</v>
      </c>
      <c r="F14">
        <v>6.8302059160509701E-2</v>
      </c>
      <c r="G14">
        <v>0.22162503064550901</v>
      </c>
      <c r="H14">
        <v>0.76319999999999999</v>
      </c>
      <c r="I14">
        <v>82.810255976388802</v>
      </c>
      <c r="J14">
        <v>105.170886513589</v>
      </c>
      <c r="K14">
        <v>0.28567323582228199</v>
      </c>
      <c r="L14">
        <v>8.7734439398025194E-2</v>
      </c>
      <c r="M14">
        <v>0.197685879189019</v>
      </c>
      <c r="N14">
        <v>0.69479999999999997</v>
      </c>
      <c r="O14">
        <v>90.705999667146898</v>
      </c>
      <c r="P14">
        <v>105.31810279327399</v>
      </c>
      <c r="Q14">
        <f t="shared" si="0"/>
        <v>0.58674278464954011</v>
      </c>
      <c r="S14">
        <v>0.38235294117647056</v>
      </c>
      <c r="T14">
        <v>103.92</v>
      </c>
      <c r="U14">
        <v>92.389848399999991</v>
      </c>
      <c r="V14">
        <v>16.47</v>
      </c>
      <c r="AA14">
        <v>1</v>
      </c>
      <c r="AB14">
        <v>108.58</v>
      </c>
      <c r="AC14" s="2">
        <v>96.58743659999999</v>
      </c>
      <c r="AF14">
        <v>75.731218562518507</v>
      </c>
      <c r="AG14">
        <v>83.597122913649898</v>
      </c>
      <c r="AI14" s="2">
        <v>90.705999667146898</v>
      </c>
      <c r="AJ14">
        <f t="shared" si="2"/>
        <v>1.0850373374791855</v>
      </c>
      <c r="AN14">
        <v>0.68840000000000001</v>
      </c>
      <c r="AO14">
        <v>83.3295918778405</v>
      </c>
      <c r="AP14">
        <v>91.460996465207899</v>
      </c>
      <c r="AS14">
        <v>0.68589999999999995</v>
      </c>
      <c r="AT14">
        <v>83.555639254877605</v>
      </c>
      <c r="AU14">
        <v>91.6773490501879</v>
      </c>
      <c r="AX14">
        <v>0.68359999999999999</v>
      </c>
      <c r="AY14">
        <v>83.777756268490805</v>
      </c>
      <c r="AZ14" t="s">
        <v>0</v>
      </c>
      <c r="BC14">
        <v>0.68130000000000002</v>
      </c>
      <c r="BD14">
        <v>83.972132188902606</v>
      </c>
      <c r="BE14">
        <v>92.075561250276394</v>
      </c>
      <c r="BG14">
        <v>92.594944597803803</v>
      </c>
      <c r="BI14">
        <v>93.868588944348502</v>
      </c>
    </row>
    <row r="15" spans="1:61" x14ac:dyDescent="0.2">
      <c r="A15">
        <v>20.52</v>
      </c>
      <c r="B15">
        <v>0.92070669093445301</v>
      </c>
      <c r="C15">
        <v>0.57299999999999995</v>
      </c>
      <c r="D15">
        <v>0.96000000000000008</v>
      </c>
      <c r="E15">
        <v>0.26691088998442097</v>
      </c>
      <c r="F15">
        <v>6.7741426734788501E-2</v>
      </c>
      <c r="G15">
        <v>0.198715157593401</v>
      </c>
      <c r="H15">
        <v>0.74450000000000005</v>
      </c>
      <c r="I15">
        <v>84.801053532952494</v>
      </c>
      <c r="J15">
        <v>105.054262122183</v>
      </c>
      <c r="K15">
        <v>0.26278362864107802</v>
      </c>
      <c r="L15">
        <v>8.2983709383815801E-2</v>
      </c>
      <c r="M15">
        <v>0.179218434733215</v>
      </c>
      <c r="N15">
        <v>0.68200000000000005</v>
      </c>
      <c r="O15">
        <v>91.8792353907413</v>
      </c>
      <c r="P15">
        <v>106.17788670232601</v>
      </c>
      <c r="Q15">
        <f t="shared" si="0"/>
        <v>0.65080875356803036</v>
      </c>
      <c r="S15">
        <v>0.41176470588235292</v>
      </c>
      <c r="T15">
        <v>103.95</v>
      </c>
      <c r="U15">
        <v>92.416871499999999</v>
      </c>
      <c r="V15">
        <v>18.5</v>
      </c>
      <c r="AB15">
        <v>108.62</v>
      </c>
      <c r="AC15">
        <v>96.623467399999996</v>
      </c>
      <c r="AF15">
        <v>78.348741862076196</v>
      </c>
      <c r="AG15">
        <v>85.381849752634395</v>
      </c>
      <c r="AI15" s="2">
        <v>91.8792353907413</v>
      </c>
      <c r="AJ15">
        <f t="shared" si="2"/>
        <v>1.0760979723082942</v>
      </c>
      <c r="AN15">
        <v>0.67559999999999998</v>
      </c>
      <c r="AO15">
        <v>85.144644331508403</v>
      </c>
      <c r="AP15">
        <v>92.571289517014193</v>
      </c>
      <c r="AS15">
        <v>0.67349999999999999</v>
      </c>
      <c r="AT15">
        <v>85.352893010037405</v>
      </c>
      <c r="AU15">
        <v>92.768134330427898</v>
      </c>
      <c r="AX15">
        <v>0.6714</v>
      </c>
      <c r="AY15">
        <v>85.534923056239194</v>
      </c>
      <c r="AZ15">
        <v>92.943257199558204</v>
      </c>
      <c r="BC15">
        <v>0.6694</v>
      </c>
      <c r="BD15">
        <v>85.705024559380703</v>
      </c>
      <c r="BE15">
        <v>93.107284387284295</v>
      </c>
      <c r="BG15">
        <v>93.556006691041702</v>
      </c>
      <c r="BI15">
        <v>94.638913845647593</v>
      </c>
    </row>
    <row r="16" spans="1:61" x14ac:dyDescent="0.2">
      <c r="A16">
        <v>22.46</v>
      </c>
      <c r="B16">
        <v>0.62750190512358395</v>
      </c>
      <c r="C16">
        <v>0.53</v>
      </c>
      <c r="D16">
        <v>0.85799999999999998</v>
      </c>
      <c r="E16">
        <v>0.239938533269343</v>
      </c>
      <c r="F16">
        <v>6.11721321039011E-2</v>
      </c>
      <c r="G16">
        <v>0.178298324072449</v>
      </c>
      <c r="H16">
        <v>0.74309999999999998</v>
      </c>
      <c r="I16">
        <v>84.941580203059601</v>
      </c>
      <c r="J16">
        <v>105.447211016217</v>
      </c>
      <c r="K16">
        <v>0.236549107230311</v>
      </c>
      <c r="L16">
        <v>7.6195627355020307E-2</v>
      </c>
      <c r="M16">
        <v>0.15990719648769</v>
      </c>
      <c r="N16">
        <v>0.68479999999999996</v>
      </c>
      <c r="O16">
        <v>91.635125251902707</v>
      </c>
      <c r="P16">
        <v>105.569879574529</v>
      </c>
      <c r="Q16">
        <f t="shared" si="0"/>
        <v>0.71233745639073898</v>
      </c>
      <c r="S16">
        <v>0.44117647058823528</v>
      </c>
      <c r="T16">
        <v>103.84</v>
      </c>
      <c r="U16">
        <v>92.317786799999993</v>
      </c>
      <c r="V16" s="2">
        <v>20.52</v>
      </c>
      <c r="AB16">
        <v>108.65</v>
      </c>
      <c r="AC16">
        <v>96.650490500000004</v>
      </c>
      <c r="AF16">
        <v>78.851101126424993</v>
      </c>
      <c r="AG16">
        <v>85.484882153635397</v>
      </c>
      <c r="AI16" s="2">
        <v>91.635125251902707</v>
      </c>
      <c r="AJ16">
        <f t="shared" si="2"/>
        <v>1.0719453889778305</v>
      </c>
      <c r="AN16">
        <v>0.67859999999999998</v>
      </c>
      <c r="AO16">
        <v>85.264080093109598</v>
      </c>
      <c r="AP16">
        <v>92.3236927328593</v>
      </c>
      <c r="AS16">
        <v>0.67659999999999998</v>
      </c>
      <c r="AT16">
        <v>85.450543701752594</v>
      </c>
      <c r="AU16">
        <v>92.501668002844696</v>
      </c>
      <c r="AX16">
        <v>0.67469999999999997</v>
      </c>
      <c r="AY16">
        <v>85.624274823600601</v>
      </c>
      <c r="AZ16">
        <v>92.667846551633801</v>
      </c>
      <c r="BC16">
        <v>0.67290000000000005</v>
      </c>
      <c r="BD16">
        <v>85.787364954039703</v>
      </c>
      <c r="BE16">
        <v>92.823981091760203</v>
      </c>
      <c r="BG16">
        <v>93.238545588680296</v>
      </c>
      <c r="BI16">
        <v>94.238996051589595</v>
      </c>
    </row>
    <row r="17" spans="1:61" x14ac:dyDescent="0.2">
      <c r="A17">
        <v>24.49</v>
      </c>
      <c r="B17">
        <v>0.482933482974642</v>
      </c>
      <c r="C17">
        <v>0.48899999999999999</v>
      </c>
      <c r="D17">
        <v>0.73799999999999999</v>
      </c>
      <c r="E17">
        <v>0.20678693574597701</v>
      </c>
      <c r="F17">
        <v>5.4883221489775702E-2</v>
      </c>
      <c r="G17">
        <v>0.151430073046779</v>
      </c>
      <c r="H17">
        <v>0.73229999999999995</v>
      </c>
      <c r="I17">
        <v>85.790628786760607</v>
      </c>
      <c r="J17">
        <v>105.20129237695799</v>
      </c>
      <c r="K17">
        <v>0.20470689992924701</v>
      </c>
      <c r="L17">
        <v>6.5681331822899106E-2</v>
      </c>
      <c r="M17">
        <v>0.13838186435217101</v>
      </c>
      <c r="N17">
        <v>0.68069999999999997</v>
      </c>
      <c r="O17">
        <v>91.7493077416555</v>
      </c>
      <c r="P17">
        <v>105.312736312935</v>
      </c>
      <c r="Q17">
        <f t="shared" si="0"/>
        <v>0.77672058357120199</v>
      </c>
      <c r="S17">
        <v>0.47058823529411764</v>
      </c>
      <c r="T17">
        <v>104.35</v>
      </c>
      <c r="U17">
        <v>92.777179499999988</v>
      </c>
      <c r="V17">
        <v>22.46</v>
      </c>
      <c r="AF17">
        <v>80.3560538008539</v>
      </c>
      <c r="AG17">
        <v>86.215889848171599</v>
      </c>
      <c r="AI17" s="2">
        <v>91.7493077416555</v>
      </c>
      <c r="AJ17">
        <f t="shared" si="2"/>
        <v>1.0641809520638061</v>
      </c>
      <c r="AN17">
        <v>0.67459999999999998</v>
      </c>
      <c r="AO17">
        <v>86.027770118278596</v>
      </c>
      <c r="AP17">
        <v>92.387081568572</v>
      </c>
      <c r="AS17">
        <v>0.67279999999999995</v>
      </c>
      <c r="AT17">
        <v>86.181510782621601</v>
      </c>
      <c r="AU17">
        <v>92.535590464514499</v>
      </c>
      <c r="AX17">
        <v>0.67120000000000002</v>
      </c>
      <c r="AY17">
        <v>86.335373282389298</v>
      </c>
      <c r="AZ17">
        <v>92.682193044844297</v>
      </c>
      <c r="BC17">
        <v>0.66959999999999997</v>
      </c>
      <c r="BD17">
        <v>86.470839415823704</v>
      </c>
      <c r="BE17">
        <v>92.813123668217003</v>
      </c>
      <c r="BG17">
        <v>93.170214293181203</v>
      </c>
      <c r="BI17">
        <v>94.030025208592605</v>
      </c>
    </row>
    <row r="18" spans="1:61" x14ac:dyDescent="0.2">
      <c r="A18">
        <v>26.51</v>
      </c>
      <c r="B18">
        <v>0.31758834515629902</v>
      </c>
      <c r="C18">
        <v>0.432</v>
      </c>
      <c r="D18">
        <v>0.63</v>
      </c>
      <c r="E18">
        <v>0.16857634806274499</v>
      </c>
      <c r="F18">
        <v>4.7088235466428797E-2</v>
      </c>
      <c r="G18">
        <v>0.121004102639438</v>
      </c>
      <c r="H18">
        <v>0.71779999999999999</v>
      </c>
      <c r="I18">
        <v>85.849865260769704</v>
      </c>
      <c r="J18">
        <v>104.508805264546</v>
      </c>
      <c r="K18">
        <v>0.16882561921819</v>
      </c>
      <c r="L18">
        <v>5.5161136527830702E-2</v>
      </c>
      <c r="M18">
        <v>0.113113164876187</v>
      </c>
      <c r="N18">
        <v>0.66849999999999998</v>
      </c>
      <c r="O18">
        <v>91.373622821890393</v>
      </c>
      <c r="P18">
        <v>104.622699181039</v>
      </c>
      <c r="Q18">
        <f t="shared" si="0"/>
        <v>0.84078655248969236</v>
      </c>
      <c r="S18">
        <v>0.5</v>
      </c>
      <c r="T18">
        <v>104.28</v>
      </c>
      <c r="U18" s="2">
        <v>92.714125600000003</v>
      </c>
      <c r="V18">
        <v>24.49</v>
      </c>
      <c r="AF18">
        <v>80.818498277197307</v>
      </c>
      <c r="AG18">
        <v>86.245530181335496</v>
      </c>
      <c r="AI18" s="2">
        <v>91.373622821890393</v>
      </c>
      <c r="AJ18">
        <f t="shared" si="2"/>
        <v>1.059459227971268</v>
      </c>
      <c r="AN18">
        <v>0.66239999999999999</v>
      </c>
      <c r="AO18">
        <v>86.066039825254904</v>
      </c>
      <c r="AP18">
        <v>91.999257612841106</v>
      </c>
      <c r="AS18">
        <v>0.66080000000000005</v>
      </c>
      <c r="AT18">
        <v>86.215958446968401</v>
      </c>
      <c r="AU18">
        <v>92.142180381686998</v>
      </c>
      <c r="AX18">
        <v>0.65920000000000001</v>
      </c>
      <c r="AY18">
        <v>86.347689723118407</v>
      </c>
      <c r="AZ18">
        <v>92.269444581831607</v>
      </c>
      <c r="BC18">
        <v>0.65769999999999995</v>
      </c>
      <c r="BD18">
        <v>86.472137866014293</v>
      </c>
      <c r="BE18">
        <v>92.389548694323906</v>
      </c>
      <c r="BG18">
        <v>92.718055160551799</v>
      </c>
      <c r="BI18">
        <v>93.494068257585198</v>
      </c>
    </row>
    <row r="19" spans="1:61" x14ac:dyDescent="0.2">
      <c r="A19">
        <v>28.540000000000003</v>
      </c>
      <c r="B19">
        <v>0.16012903215506699</v>
      </c>
      <c r="C19">
        <v>0.373</v>
      </c>
      <c r="D19">
        <v>0.52200000000000002</v>
      </c>
      <c r="E19">
        <v>0.12477741911755801</v>
      </c>
      <c r="F19">
        <v>3.84455050607782E-2</v>
      </c>
      <c r="G19">
        <v>8.5846864352879901E-2</v>
      </c>
      <c r="H19">
        <v>0.68799999999999994</v>
      </c>
      <c r="I19">
        <v>85.463843378916394</v>
      </c>
      <c r="J19">
        <v>103.57933290770001</v>
      </c>
      <c r="K19">
        <v>0.12901118239994999</v>
      </c>
      <c r="L19">
        <v>4.4108886428250102E-2</v>
      </c>
      <c r="M19">
        <v>8.4115290924767397E-2</v>
      </c>
      <c r="N19">
        <v>0.62719999999999998</v>
      </c>
      <c r="O19">
        <v>91.316667746328605</v>
      </c>
      <c r="P19">
        <v>104.437254550834</v>
      </c>
      <c r="Q19">
        <f t="shared" si="0"/>
        <v>0.90516967967015549</v>
      </c>
      <c r="S19">
        <v>0.52941176470588236</v>
      </c>
      <c r="T19">
        <v>104.3</v>
      </c>
      <c r="U19">
        <v>92.732140999999999</v>
      </c>
      <c r="V19">
        <v>26.51</v>
      </c>
      <c r="AF19">
        <v>81.715486179284895</v>
      </c>
      <c r="AG19">
        <v>86.636890853608506</v>
      </c>
      <c r="AI19" s="2">
        <v>91.316667746328605</v>
      </c>
      <c r="AJ19">
        <f t="shared" si="2"/>
        <v>1.0540159837987213</v>
      </c>
      <c r="AN19">
        <v>0.621</v>
      </c>
      <c r="AO19">
        <v>86.4769724573747</v>
      </c>
      <c r="AP19">
        <v>91.929816410736194</v>
      </c>
      <c r="AS19">
        <v>0.61939999999999995</v>
      </c>
      <c r="AT19">
        <v>86.610610173027695</v>
      </c>
      <c r="AU19">
        <v>92.057618761647007</v>
      </c>
      <c r="AX19">
        <v>0.61780000000000002</v>
      </c>
      <c r="AY19">
        <v>86.728279599098897</v>
      </c>
      <c r="AZ19">
        <v>92.171493094745301</v>
      </c>
      <c r="BC19">
        <v>0.61629999999999996</v>
      </c>
      <c r="BD19">
        <v>86.839145757216301</v>
      </c>
      <c r="BE19">
        <v>92.278714955274594</v>
      </c>
      <c r="BG19">
        <v>92.570619113973095</v>
      </c>
      <c r="BI19">
        <v>93.265335372563001</v>
      </c>
    </row>
    <row r="20" spans="1:61" x14ac:dyDescent="0.2">
      <c r="A20">
        <v>30.48</v>
      </c>
      <c r="B20">
        <v>0.104874650298247</v>
      </c>
      <c r="C20">
        <v>0.29699999999999999</v>
      </c>
      <c r="D20">
        <v>0.42899999999999999</v>
      </c>
      <c r="E20">
        <v>7.7790592875797607E-2</v>
      </c>
      <c r="F20">
        <v>3.1887548505472998E-2</v>
      </c>
      <c r="G20">
        <v>4.54063690616031E-2</v>
      </c>
      <c r="H20">
        <v>0.5837</v>
      </c>
      <c r="I20">
        <v>85.677788049962103</v>
      </c>
      <c r="J20">
        <v>104.021982895327</v>
      </c>
      <c r="K20">
        <v>8.8049241255500094E-2</v>
      </c>
      <c r="L20">
        <v>3.5516219150868902E-2</v>
      </c>
      <c r="M20">
        <v>5.1949052340745101E-2</v>
      </c>
      <c r="N20">
        <v>0.51249999999999996</v>
      </c>
      <c r="O20">
        <v>91.013724626414401</v>
      </c>
      <c r="P20">
        <v>104.198598886014</v>
      </c>
      <c r="Q20">
        <f t="shared" si="0"/>
        <v>0.96669838249286388</v>
      </c>
      <c r="S20">
        <v>0.55882352941176472</v>
      </c>
      <c r="T20">
        <v>105.02</v>
      </c>
      <c r="U20">
        <v>93.380695399999993</v>
      </c>
      <c r="V20" s="2">
        <v>28.540000000000003</v>
      </c>
      <c r="AF20">
        <v>81.554254957941097</v>
      </c>
      <c r="AG20">
        <v>86.486143043704104</v>
      </c>
      <c r="AI20" s="2">
        <v>91.013724626414401</v>
      </c>
      <c r="AJ20">
        <f t="shared" si="2"/>
        <v>1.0523503699363999</v>
      </c>
      <c r="AN20">
        <v>0.50319999999999998</v>
      </c>
      <c r="AO20">
        <v>86.331138664844104</v>
      </c>
      <c r="AP20">
        <v>91.766407701088696</v>
      </c>
      <c r="AS20">
        <v>0.50109999999999999</v>
      </c>
      <c r="AT20">
        <v>86.465740021292106</v>
      </c>
      <c r="AU20">
        <v>91.895154382910206</v>
      </c>
      <c r="AX20">
        <v>0.499</v>
      </c>
      <c r="AY20">
        <v>86.584469577796696</v>
      </c>
      <c r="AZ20">
        <v>92.010055913063596</v>
      </c>
      <c r="BC20">
        <v>0.49709999999999999</v>
      </c>
      <c r="BD20">
        <v>86.700171860932997</v>
      </c>
      <c r="BE20">
        <v>92.121213334271502</v>
      </c>
      <c r="BG20">
        <v>92.621520000000004</v>
      </c>
      <c r="BI20">
        <v>93.106309064834306</v>
      </c>
    </row>
    <row r="21" spans="1:61" x14ac:dyDescent="0.2">
      <c r="A21">
        <v>31.529999999999998</v>
      </c>
      <c r="B21">
        <v>6.6314283395558907E-2</v>
      </c>
      <c r="C21">
        <v>0.252</v>
      </c>
      <c r="D21">
        <v>0.38400000000000001</v>
      </c>
      <c r="E21">
        <v>5.0264256134375497E-2</v>
      </c>
      <c r="F21">
        <v>2.9208520170253702E-2</v>
      </c>
      <c r="G21">
        <v>2.0558080758959599E-2</v>
      </c>
      <c r="H21">
        <v>0.40899999999999997</v>
      </c>
      <c r="I21">
        <v>86.237880481370794</v>
      </c>
      <c r="J21">
        <v>105.01959556457901</v>
      </c>
      <c r="K21">
        <v>6.4952579606913197E-2</v>
      </c>
      <c r="L21">
        <v>3.0973456538899598E-2</v>
      </c>
      <c r="M21">
        <v>3.3255720758739601E-2</v>
      </c>
      <c r="N21">
        <v>0.30430000000000001</v>
      </c>
      <c r="O21">
        <v>91.685921009813001</v>
      </c>
      <c r="P21">
        <v>105.26618766596199</v>
      </c>
      <c r="Q21">
        <f t="shared" si="0"/>
        <v>0.99999999999999989</v>
      </c>
      <c r="S21">
        <v>0.58823529411764708</v>
      </c>
      <c r="T21">
        <v>104.93</v>
      </c>
      <c r="U21">
        <v>93.299626099999998</v>
      </c>
      <c r="V21">
        <v>30.48</v>
      </c>
      <c r="AF21">
        <v>82.062646772165493</v>
      </c>
      <c r="AG21">
        <v>87.116629504127204</v>
      </c>
      <c r="AI21" s="2">
        <v>91.685921009813001</v>
      </c>
      <c r="AJ21">
        <f t="shared" si="2"/>
        <v>1.0524502788008956</v>
      </c>
      <c r="AN21">
        <v>0.29249999999999998</v>
      </c>
      <c r="AO21">
        <v>86.957599150395097</v>
      </c>
      <c r="AP21">
        <v>92.485858332149107</v>
      </c>
      <c r="AS21">
        <v>0.2893</v>
      </c>
      <c r="AT21">
        <v>87.090445737386901</v>
      </c>
      <c r="AU21">
        <v>92.614300407454706</v>
      </c>
      <c r="AX21">
        <v>0.2863</v>
      </c>
      <c r="AY21">
        <v>87.215111924397604</v>
      </c>
      <c r="AZ21">
        <v>92.734803205127207</v>
      </c>
      <c r="BC21">
        <v>0.28349999999999997</v>
      </c>
      <c r="BD21">
        <v>87.333050262982198</v>
      </c>
      <c r="BE21">
        <v>92.848635190257895</v>
      </c>
      <c r="BG21">
        <v>92.151470000000003</v>
      </c>
      <c r="BI21">
        <v>93.867682063938204</v>
      </c>
    </row>
    <row r="22" spans="1:61" x14ac:dyDescent="0.2">
      <c r="A22">
        <v>32.5</v>
      </c>
      <c r="B22">
        <v>4.0219335168899098E-2</v>
      </c>
      <c r="C22">
        <v>0.216</v>
      </c>
      <c r="D22">
        <v>0.32400000000000001</v>
      </c>
      <c r="E22">
        <v>2.35338244250821E-2</v>
      </c>
      <c r="F22">
        <v>2.22748263527103E-2</v>
      </c>
      <c r="G22">
        <v>2.0212156446674699E-2</v>
      </c>
      <c r="H22">
        <v>0.46800000000000003</v>
      </c>
      <c r="I22">
        <v>86.349948500555598</v>
      </c>
      <c r="J22">
        <v>101.130099311509</v>
      </c>
      <c r="K22">
        <v>4.3188368475800702E-2</v>
      </c>
      <c r="L22">
        <v>2.6756917098249601E-2</v>
      </c>
      <c r="M22">
        <v>1.5720566125191501E-2</v>
      </c>
      <c r="O22">
        <v>91.349948500555598</v>
      </c>
      <c r="P22">
        <v>104.43561044850701</v>
      </c>
      <c r="V22">
        <v>31.529999999999998</v>
      </c>
      <c r="AI22" s="2">
        <v>91.349948500555598</v>
      </c>
      <c r="AJ22" t="e">
        <f t="shared" si="2"/>
        <v>#DIV/0!</v>
      </c>
      <c r="AN22">
        <v>0.6</v>
      </c>
      <c r="AO22">
        <v>112.440350112272</v>
      </c>
      <c r="AP22">
        <v>113.09921692012399</v>
      </c>
      <c r="AS22">
        <v>0.6</v>
      </c>
      <c r="AT22">
        <v>112.469881600188</v>
      </c>
      <c r="AU22">
        <v>113.127136135067</v>
      </c>
      <c r="BI22">
        <v>0</v>
      </c>
    </row>
    <row r="23" spans="1:61" x14ac:dyDescent="0.2">
      <c r="A23">
        <v>33.470000000000006</v>
      </c>
      <c r="B23">
        <v>2.02535273952427E-2</v>
      </c>
      <c r="C23">
        <v>0.17699999999999999</v>
      </c>
      <c r="D23">
        <v>0.23399999999999999</v>
      </c>
      <c r="F23">
        <v>1.8255410481509301E-2</v>
      </c>
      <c r="G23">
        <v>2.1136741311966901E-3</v>
      </c>
      <c r="H23">
        <v>0.1</v>
      </c>
      <c r="I23">
        <v>0</v>
      </c>
      <c r="J23">
        <v>104.584241255653</v>
      </c>
      <c r="K23">
        <v>2.1136741311966901E-2</v>
      </c>
      <c r="L23">
        <v>2.1813395177665201E-2</v>
      </c>
      <c r="M23">
        <v>0</v>
      </c>
      <c r="O23">
        <v>0</v>
      </c>
      <c r="P23">
        <v>104.821404630513</v>
      </c>
      <c r="V23" s="2">
        <v>32.5</v>
      </c>
      <c r="AN23">
        <v>0.6</v>
      </c>
      <c r="AS23">
        <v>0.6</v>
      </c>
      <c r="BI23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CA5A-5E00-4623-ABC7-61E9EE6E10A0}">
  <dimension ref="A1:R24"/>
  <sheetViews>
    <sheetView workbookViewId="0">
      <selection activeCell="A12" sqref="A12:XFD12"/>
    </sheetView>
  </sheetViews>
  <sheetFormatPr defaultRowHeight="14.25" x14ac:dyDescent="0.2"/>
  <sheetData>
    <row r="1" spans="1:18" x14ac:dyDescent="0.2">
      <c r="A1">
        <v>0</v>
      </c>
      <c r="B1">
        <v>3.96179995879548</v>
      </c>
      <c r="C1">
        <v>0.57299999999999995</v>
      </c>
      <c r="D1">
        <v>1.802</v>
      </c>
      <c r="E1">
        <v>2.14209528682969E-2</v>
      </c>
      <c r="F1">
        <v>1.1335208455815799E-2</v>
      </c>
      <c r="G1">
        <v>9.9864482272000194E-3</v>
      </c>
      <c r="H1">
        <v>0.51600000000000001</v>
      </c>
      <c r="I1">
        <v>31.2510577582397</v>
      </c>
      <c r="J1">
        <v>37.896662659833197</v>
      </c>
      <c r="K1">
        <f>40-J1</f>
        <v>2.103337340166803</v>
      </c>
      <c r="L1">
        <f>A1/627.14</f>
        <v>0</v>
      </c>
      <c r="M1">
        <v>2.46424975093711E-2</v>
      </c>
      <c r="N1">
        <v>0.4662</v>
      </c>
      <c r="O1">
        <f>A1/623.61</f>
        <v>0</v>
      </c>
      <c r="P1">
        <f>A1/627.14</f>
        <v>0</v>
      </c>
      <c r="Q1">
        <v>1.5625E-2</v>
      </c>
      <c r="R1">
        <v>31.777035099999999</v>
      </c>
    </row>
    <row r="2" spans="1:18" x14ac:dyDescent="0.2">
      <c r="A2">
        <v>13.21</v>
      </c>
      <c r="B2">
        <v>3.8916036534434202</v>
      </c>
      <c r="C2">
        <v>0.57299999999999995</v>
      </c>
      <c r="D2">
        <v>1.788</v>
      </c>
      <c r="E2">
        <v>2.1014570473196301E-2</v>
      </c>
      <c r="F2">
        <v>1.1277773594431001E-2</v>
      </c>
      <c r="G2">
        <v>9.6393834760551394E-3</v>
      </c>
      <c r="H2">
        <v>0.5</v>
      </c>
      <c r="I2">
        <v>31.302786681005799</v>
      </c>
      <c r="J2">
        <v>37.917444815955299</v>
      </c>
      <c r="K2">
        <f t="shared" ref="K2:K24" si="0">40-J2</f>
        <v>2.0825551840447005</v>
      </c>
      <c r="L2">
        <f t="shared" ref="L2:L24" si="1">A2/627.14</f>
        <v>2.1063877284178974E-2</v>
      </c>
      <c r="M2">
        <v>2.36516002378181E-2</v>
      </c>
      <c r="N2">
        <v>0.4587</v>
      </c>
      <c r="O2">
        <f t="shared" ref="O2:O23" si="2">A2/623.61</f>
        <v>2.1183111239396417E-2</v>
      </c>
      <c r="P2">
        <f t="shared" ref="P2:P24" si="3">A2/627.14</f>
        <v>2.1063877284178974E-2</v>
      </c>
      <c r="Q2">
        <v>0.15625</v>
      </c>
      <c r="R2">
        <v>32.875974499999998</v>
      </c>
    </row>
    <row r="3" spans="1:18" x14ac:dyDescent="0.2">
      <c r="A3">
        <v>33.470000000000006</v>
      </c>
      <c r="B3">
        <v>3.6822601460868101</v>
      </c>
      <c r="C3">
        <v>0.57299999999999995</v>
      </c>
      <c r="D3">
        <v>1.746</v>
      </c>
      <c r="E3">
        <v>2.04325275587646E-2</v>
      </c>
      <c r="F3">
        <v>1.1088534528613799E-2</v>
      </c>
      <c r="G3">
        <v>9.2457187203409796E-3</v>
      </c>
      <c r="H3">
        <v>0.47799999999999998</v>
      </c>
      <c r="I3">
        <v>31.4306600178842</v>
      </c>
      <c r="J3">
        <v>37.946140822764399</v>
      </c>
      <c r="K3">
        <f t="shared" si="0"/>
        <v>2.0538591772356014</v>
      </c>
      <c r="L3">
        <f t="shared" si="1"/>
        <v>5.3369263641292228E-2</v>
      </c>
      <c r="M3">
        <v>2.2322246823794301E-2</v>
      </c>
      <c r="N3">
        <v>0.45250000000000001</v>
      </c>
      <c r="O3">
        <f t="shared" si="2"/>
        <v>5.3671365116018034E-2</v>
      </c>
      <c r="P3">
        <f t="shared" si="3"/>
        <v>5.3369263641292228E-2</v>
      </c>
      <c r="Q3">
        <v>0.328125</v>
      </c>
      <c r="R3">
        <v>32.902997599999999</v>
      </c>
    </row>
    <row r="4" spans="1:18" x14ac:dyDescent="0.2">
      <c r="A4">
        <v>53.730000000000004</v>
      </c>
      <c r="B4">
        <v>3.48683405754841</v>
      </c>
      <c r="C4">
        <v>0.57299999999999995</v>
      </c>
      <c r="D4">
        <v>1.71</v>
      </c>
      <c r="E4">
        <v>1.9896969975026001E-2</v>
      </c>
      <c r="F4">
        <v>1.09264805370137E-2</v>
      </c>
      <c r="G4">
        <v>8.8720589118641002E-3</v>
      </c>
      <c r="H4">
        <v>0.45600000000000002</v>
      </c>
      <c r="I4">
        <v>31.544854298834</v>
      </c>
      <c r="J4">
        <v>37.972662300941799</v>
      </c>
      <c r="K4">
        <f t="shared" si="0"/>
        <v>2.0273376990582008</v>
      </c>
      <c r="L4">
        <f t="shared" si="1"/>
        <v>8.5674649998405461E-2</v>
      </c>
      <c r="M4">
        <v>2.1199895085162901E-2</v>
      </c>
      <c r="N4">
        <v>0.44590000000000002</v>
      </c>
      <c r="O4">
        <f t="shared" si="2"/>
        <v>8.6159618992639631E-2</v>
      </c>
      <c r="P4">
        <f t="shared" si="3"/>
        <v>8.5674649998405461E-2</v>
      </c>
      <c r="Q4">
        <v>0.484375</v>
      </c>
      <c r="R4">
        <v>32.479635699999996</v>
      </c>
    </row>
    <row r="5" spans="1:18" x14ac:dyDescent="0.2">
      <c r="A5">
        <v>73.11</v>
      </c>
      <c r="B5">
        <v>3.3086261901143299</v>
      </c>
      <c r="C5">
        <v>0.57299999999999995</v>
      </c>
      <c r="D5">
        <v>1.6739999999999999</v>
      </c>
      <c r="E5">
        <v>1.9424465380281499E-2</v>
      </c>
      <c r="F5">
        <v>1.07624106893731E-2</v>
      </c>
      <c r="G5">
        <v>8.5642467861661107E-3</v>
      </c>
      <c r="H5">
        <v>0.44</v>
      </c>
      <c r="I5">
        <v>31.6596417844186</v>
      </c>
      <c r="J5">
        <v>37.995834850780902</v>
      </c>
      <c r="K5">
        <f t="shared" si="0"/>
        <v>2.0041651492190979</v>
      </c>
      <c r="L5">
        <f t="shared" si="1"/>
        <v>0.11657684089676947</v>
      </c>
      <c r="M5">
        <v>2.02965065745759E-2</v>
      </c>
      <c r="N5">
        <v>0.44090000000000001</v>
      </c>
      <c r="O5">
        <f t="shared" si="2"/>
        <v>0.11723673449752249</v>
      </c>
      <c r="P5">
        <f t="shared" si="3"/>
        <v>0.11657684089676947</v>
      </c>
      <c r="Q5">
        <v>0.625</v>
      </c>
      <c r="R5">
        <v>33.047120799999995</v>
      </c>
    </row>
    <row r="6" spans="1:18" x14ac:dyDescent="0.2">
      <c r="A6">
        <v>93.36</v>
      </c>
      <c r="B6">
        <v>3.1340697832551401</v>
      </c>
      <c r="C6">
        <v>0.57299999999999995</v>
      </c>
      <c r="D6">
        <v>1.6320000000000001</v>
      </c>
      <c r="E6">
        <v>1.8968276064415101E-2</v>
      </c>
      <c r="F6">
        <v>1.05676374807941E-2</v>
      </c>
      <c r="G6">
        <v>8.3024144333944897E-3</v>
      </c>
      <c r="H6">
        <v>0.42799999999999999</v>
      </c>
      <c r="I6">
        <v>31.7924736517542</v>
      </c>
      <c r="J6">
        <v>38.017841459221103</v>
      </c>
      <c r="K6">
        <f t="shared" si="0"/>
        <v>1.9821585407788973</v>
      </c>
      <c r="L6">
        <f t="shared" si="1"/>
        <v>0.14886628185094239</v>
      </c>
      <c r="M6">
        <v>1.95069640347523E-2</v>
      </c>
      <c r="N6">
        <v>0.43769999999999998</v>
      </c>
      <c r="O6">
        <f t="shared" si="2"/>
        <v>0.14970895271082887</v>
      </c>
      <c r="P6">
        <f t="shared" si="3"/>
        <v>0.14886628185094239</v>
      </c>
      <c r="Q6">
        <v>0.828125</v>
      </c>
      <c r="R6">
        <v>33.326359500000002</v>
      </c>
    </row>
    <row r="7" spans="1:18" x14ac:dyDescent="0.2">
      <c r="A7">
        <v>125.95</v>
      </c>
      <c r="B7">
        <v>2.8711885419490302</v>
      </c>
      <c r="C7">
        <v>0.57299999999999995</v>
      </c>
      <c r="D7">
        <v>1.5779999999999998</v>
      </c>
      <c r="E7">
        <v>1.8303672288137899E-2</v>
      </c>
      <c r="F7">
        <v>1.03171217764153E-2</v>
      </c>
      <c r="G7">
        <v>7.8870523889586208E-3</v>
      </c>
      <c r="H7">
        <v>0.41</v>
      </c>
      <c r="I7">
        <v>31.971761930162302</v>
      </c>
      <c r="J7">
        <v>38.050251283270597</v>
      </c>
      <c r="K7">
        <f t="shared" si="0"/>
        <v>1.9497487167294025</v>
      </c>
      <c r="L7">
        <f t="shared" si="1"/>
        <v>0.20083235003348535</v>
      </c>
      <c r="M7">
        <v>1.8510412727340102E-2</v>
      </c>
      <c r="N7">
        <v>0.43090000000000001</v>
      </c>
      <c r="O7">
        <f t="shared" si="2"/>
        <v>0.20196917945510817</v>
      </c>
      <c r="P7">
        <f t="shared" si="3"/>
        <v>0.20083235003348535</v>
      </c>
      <c r="Q7">
        <v>1</v>
      </c>
      <c r="R7">
        <v>33.5875828</v>
      </c>
    </row>
    <row r="8" spans="1:18" x14ac:dyDescent="0.2">
      <c r="A8">
        <v>159.41999999999999</v>
      </c>
      <c r="B8">
        <v>2.59294670327469</v>
      </c>
      <c r="C8">
        <v>0.56999999999999995</v>
      </c>
      <c r="D8">
        <v>1.5179999999999998</v>
      </c>
      <c r="E8">
        <v>1.7692795767989499E-2</v>
      </c>
      <c r="F8">
        <v>1.0017166957676399E-2</v>
      </c>
      <c r="G8">
        <v>7.5778244274299E-3</v>
      </c>
      <c r="H8">
        <v>0.4</v>
      </c>
      <c r="I8">
        <v>32.1435551307301</v>
      </c>
      <c r="J8">
        <v>38.069903816801499</v>
      </c>
      <c r="K8">
        <f t="shared" si="0"/>
        <v>1.9300961831985006</v>
      </c>
      <c r="L8">
        <f t="shared" si="1"/>
        <v>0.25420161367477756</v>
      </c>
      <c r="M8">
        <v>1.7757078826146501E-2</v>
      </c>
      <c r="N8">
        <v>0.42830000000000001</v>
      </c>
      <c r="O8">
        <f t="shared" si="2"/>
        <v>0.25564054457112617</v>
      </c>
      <c r="P8">
        <f t="shared" si="3"/>
        <v>0.25420161367477756</v>
      </c>
    </row>
    <row r="9" spans="1:18" x14ac:dyDescent="0.2">
      <c r="A9">
        <v>193.78</v>
      </c>
      <c r="B9">
        <v>2.3239320803654899</v>
      </c>
      <c r="C9">
        <v>0.56999999999999995</v>
      </c>
      <c r="D9">
        <v>1.4460000000000002</v>
      </c>
      <c r="E9">
        <v>1.7118351200720298E-2</v>
      </c>
      <c r="F9">
        <v>9.67123888026593E-3</v>
      </c>
      <c r="G9">
        <v>7.3489081704692198E-3</v>
      </c>
      <c r="H9">
        <v>0.4</v>
      </c>
      <c r="I9">
        <v>32.392383621043102</v>
      </c>
      <c r="J9">
        <v>38.096874085839303</v>
      </c>
      <c r="K9">
        <f t="shared" si="0"/>
        <v>1.9031259141606967</v>
      </c>
      <c r="L9">
        <f t="shared" si="1"/>
        <v>0.30899001817775934</v>
      </c>
      <c r="M9">
        <v>1.7176386738369801E-2</v>
      </c>
      <c r="N9">
        <v>0.42930000000000001</v>
      </c>
      <c r="O9">
        <f t="shared" si="2"/>
        <v>0.31073908372219816</v>
      </c>
      <c r="P9">
        <f t="shared" si="3"/>
        <v>0.30899001817775934</v>
      </c>
    </row>
    <row r="10" spans="1:18" x14ac:dyDescent="0.2">
      <c r="A10">
        <v>227.25</v>
      </c>
      <c r="B10">
        <v>2.0763442566103198</v>
      </c>
      <c r="C10">
        <v>0.56999999999999995</v>
      </c>
      <c r="D10">
        <v>1.3740000000000001</v>
      </c>
      <c r="E10">
        <v>1.6586298759638799E-2</v>
      </c>
      <c r="F10">
        <v>9.3203296145746694E-3</v>
      </c>
      <c r="G10">
        <v>7.1669396940399303E-3</v>
      </c>
      <c r="H10">
        <v>0.40400000000000003</v>
      </c>
      <c r="I10">
        <v>32.653434589319701</v>
      </c>
      <c r="J10">
        <v>38.121539240301303</v>
      </c>
      <c r="K10">
        <f t="shared" si="0"/>
        <v>1.8784607596986973</v>
      </c>
      <c r="L10">
        <f t="shared" si="1"/>
        <v>0.36235928181905158</v>
      </c>
      <c r="M10">
        <v>1.6716999876414201E-2</v>
      </c>
      <c r="N10">
        <v>0.43209999999999998</v>
      </c>
      <c r="O10">
        <f t="shared" si="2"/>
        <v>0.36441044883821616</v>
      </c>
      <c r="P10">
        <f t="shared" si="3"/>
        <v>0.36235928181905158</v>
      </c>
    </row>
    <row r="11" spans="1:18" x14ac:dyDescent="0.2">
      <c r="A11">
        <v>257.19</v>
      </c>
      <c r="B11">
        <v>1.8539201941697401</v>
      </c>
      <c r="C11">
        <v>0.56999999999999995</v>
      </c>
      <c r="D11">
        <v>1.3140000000000001</v>
      </c>
      <c r="E11">
        <v>1.6113114720166601E-2</v>
      </c>
      <c r="F11">
        <v>9.0249218985317507E-3</v>
      </c>
      <c r="G11">
        <v>6.9882578541362603E-3</v>
      </c>
      <c r="H11">
        <v>0.40799999999999997</v>
      </c>
      <c r="I11">
        <v>32.883963158426099</v>
      </c>
      <c r="J11">
        <v>38.143650719192998</v>
      </c>
      <c r="K11">
        <f t="shared" si="0"/>
        <v>1.8563492808070023</v>
      </c>
      <c r="L11">
        <f t="shared" si="1"/>
        <v>0.41009981822240649</v>
      </c>
      <c r="M11">
        <v>1.6336370601819701E-2</v>
      </c>
      <c r="N11">
        <v>0.43369999999999997</v>
      </c>
      <c r="O11">
        <f t="shared" si="2"/>
        <v>0.41242122480396398</v>
      </c>
      <c r="P11">
        <f t="shared" si="3"/>
        <v>0.41009981822240649</v>
      </c>
    </row>
    <row r="12" spans="1:18" x14ac:dyDescent="0.2">
      <c r="A12">
        <v>293.31</v>
      </c>
      <c r="B12">
        <v>1.59897872510979</v>
      </c>
      <c r="C12">
        <v>0.56999999999999995</v>
      </c>
      <c r="D12">
        <v>1.23</v>
      </c>
      <c r="E12">
        <v>1.55184433897772E-2</v>
      </c>
      <c r="F12">
        <v>8.6040776558024001E-3</v>
      </c>
      <c r="G12">
        <v>6.8157003367901496E-3</v>
      </c>
      <c r="H12">
        <v>0.41599999999999998</v>
      </c>
      <c r="I12">
        <v>33.225269805733802</v>
      </c>
      <c r="J12">
        <v>38.170895076444303</v>
      </c>
      <c r="K12">
        <f t="shared" si="0"/>
        <v>1.8291049235556969</v>
      </c>
      <c r="L12">
        <f t="shared" si="1"/>
        <v>0.46769461364288678</v>
      </c>
      <c r="M12">
        <v>1.58496901096658E-2</v>
      </c>
      <c r="N12">
        <v>0.43919999999999998</v>
      </c>
      <c r="O12">
        <f t="shared" si="2"/>
        <v>0.47034204069851349</v>
      </c>
      <c r="P12">
        <f t="shared" si="3"/>
        <v>0.46769461364288678</v>
      </c>
    </row>
    <row r="13" spans="1:18" x14ac:dyDescent="0.2">
      <c r="A13">
        <v>326.77999999999997</v>
      </c>
      <c r="B13">
        <v>1.36843998539365</v>
      </c>
      <c r="C13">
        <v>0.56999999999999995</v>
      </c>
      <c r="D13">
        <v>1.1459999999999999</v>
      </c>
      <c r="E13">
        <v>1.4916203095528701E-2</v>
      </c>
      <c r="F13">
        <v>8.1737779093250997E-3</v>
      </c>
      <c r="G13">
        <v>6.6436768587484797E-3</v>
      </c>
      <c r="H13">
        <v>0.42399999999999999</v>
      </c>
      <c r="I13">
        <v>33.591379504932</v>
      </c>
      <c r="J13">
        <v>38.198456723484902</v>
      </c>
      <c r="K13">
        <f t="shared" si="0"/>
        <v>1.8015432765150976</v>
      </c>
      <c r="L13">
        <f t="shared" si="1"/>
        <v>0.52106387728417891</v>
      </c>
      <c r="M13">
        <v>1.53169353161151E-2</v>
      </c>
      <c r="N13">
        <v>0.44540000000000002</v>
      </c>
      <c r="O13">
        <f t="shared" si="2"/>
        <v>0.52401340581453149</v>
      </c>
      <c r="P13">
        <f t="shared" si="3"/>
        <v>0.52106387728417891</v>
      </c>
    </row>
    <row r="14" spans="1:18" s="2" customFormat="1" x14ac:dyDescent="0.2">
      <c r="A14" s="2">
        <v>359.37</v>
      </c>
      <c r="B14" s="2">
        <v>1.15887814363079</v>
      </c>
      <c r="C14" s="2">
        <v>0.56699999999999995</v>
      </c>
      <c r="D14" s="2">
        <v>1.0620000000000001</v>
      </c>
      <c r="E14" s="2">
        <v>1.42547043659701E-2</v>
      </c>
      <c r="F14" s="2">
        <v>7.71921858249623E-3</v>
      </c>
      <c r="G14" s="2">
        <v>6.4359990212354999E-3</v>
      </c>
      <c r="H14" s="2">
        <v>0.43</v>
      </c>
      <c r="I14" s="2">
        <v>33.955058283016101</v>
      </c>
      <c r="J14" s="2">
        <v>38.2211947615924</v>
      </c>
      <c r="K14" s="2">
        <f t="shared" si="0"/>
        <v>1.7788052384075996</v>
      </c>
      <c r="L14">
        <f t="shared" si="1"/>
        <v>0.57302994546672192</v>
      </c>
      <c r="M14" s="2">
        <v>1.46789924317773E-2</v>
      </c>
      <c r="N14" s="2">
        <v>0.45150000000000001</v>
      </c>
      <c r="O14">
        <f t="shared" si="2"/>
        <v>0.57627363255881081</v>
      </c>
      <c r="P14">
        <f t="shared" si="3"/>
        <v>0.57302994546672192</v>
      </c>
    </row>
    <row r="15" spans="1:18" x14ac:dyDescent="0.2">
      <c r="A15">
        <v>393.71999999999997</v>
      </c>
      <c r="B15">
        <v>0.921085340813804</v>
      </c>
      <c r="C15">
        <v>0.51600000000000001</v>
      </c>
      <c r="D15">
        <v>0.99</v>
      </c>
      <c r="E15">
        <v>1.3446781497146501E-2</v>
      </c>
      <c r="F15">
        <v>7.1618974788931504E-3</v>
      </c>
      <c r="G15">
        <v>6.1855194886873896E-3</v>
      </c>
      <c r="H15">
        <v>0.434</v>
      </c>
      <c r="I15">
        <v>33.860255010283502</v>
      </c>
      <c r="J15">
        <v>38.1126834840939</v>
      </c>
      <c r="K15">
        <f t="shared" si="0"/>
        <v>1.8873165159061003</v>
      </c>
      <c r="L15">
        <f t="shared" si="1"/>
        <v>0.62780240456676339</v>
      </c>
      <c r="M15">
        <v>1.3842789692757099E-2</v>
      </c>
      <c r="N15">
        <v>0.46</v>
      </c>
      <c r="O15">
        <f t="shared" si="2"/>
        <v>0.63135613604656748</v>
      </c>
      <c r="P15">
        <f t="shared" si="3"/>
        <v>0.62780240456676339</v>
      </c>
    </row>
    <row r="16" spans="1:18" x14ac:dyDescent="0.2">
      <c r="A16">
        <v>426.31</v>
      </c>
      <c r="B16">
        <v>0.74049106305138301</v>
      </c>
      <c r="C16">
        <v>0.48300000000000004</v>
      </c>
      <c r="D16">
        <v>0.91800000000000004</v>
      </c>
      <c r="E16">
        <v>1.2545305001495999E-2</v>
      </c>
      <c r="F16">
        <v>6.6224773572964796E-3</v>
      </c>
      <c r="G16">
        <v>5.8235305816944404E-3</v>
      </c>
      <c r="H16">
        <v>0.434</v>
      </c>
      <c r="I16">
        <v>33.8033401910508</v>
      </c>
      <c r="J16">
        <v>38.050697675381002</v>
      </c>
      <c r="K16">
        <f t="shared" si="0"/>
        <v>1.9493023246189978</v>
      </c>
      <c r="L16">
        <f t="shared" si="1"/>
        <v>0.67976847274930641</v>
      </c>
      <c r="M16">
        <v>1.2868174019100001E-2</v>
      </c>
      <c r="N16">
        <v>0.4642</v>
      </c>
      <c r="O16">
        <f t="shared" si="2"/>
        <v>0.68361636279084681</v>
      </c>
      <c r="P16">
        <f t="shared" si="3"/>
        <v>0.67976847274930641</v>
      </c>
    </row>
    <row r="17" spans="1:16" x14ac:dyDescent="0.2">
      <c r="A17">
        <v>460.65999999999997</v>
      </c>
      <c r="B17">
        <v>0.56183719627463802</v>
      </c>
      <c r="C17">
        <v>0.45</v>
      </c>
      <c r="D17">
        <v>0.83399999999999996</v>
      </c>
      <c r="E17">
        <v>1.1419475130055E-2</v>
      </c>
      <c r="F17">
        <v>6.0173063029601804E-3</v>
      </c>
      <c r="G17">
        <v>5.3032042503975401E-3</v>
      </c>
      <c r="H17">
        <v>0.42599999999999999</v>
      </c>
      <c r="I17">
        <v>33.803578878974399</v>
      </c>
      <c r="J17">
        <v>37.9970335450652</v>
      </c>
      <c r="K17">
        <f t="shared" si="0"/>
        <v>2.0029664549347999</v>
      </c>
      <c r="L17">
        <f t="shared" si="1"/>
        <v>0.73454093184934777</v>
      </c>
      <c r="M17">
        <v>1.163132119789E-2</v>
      </c>
      <c r="N17">
        <v>0.46439999999999998</v>
      </c>
      <c r="O17">
        <f t="shared" si="2"/>
        <v>0.73869886627860359</v>
      </c>
      <c r="P17">
        <f t="shared" si="3"/>
        <v>0.73454093184934777</v>
      </c>
    </row>
    <row r="18" spans="1:16" x14ac:dyDescent="0.2">
      <c r="A18">
        <v>493.25</v>
      </c>
      <c r="B18">
        <v>0.39989481799036303</v>
      </c>
      <c r="C18">
        <v>0.39899999999999997</v>
      </c>
      <c r="D18">
        <v>0.74399999999999999</v>
      </c>
      <c r="E18">
        <v>1.01522449753577E-2</v>
      </c>
      <c r="F18">
        <v>5.3333108260817698E-3</v>
      </c>
      <c r="G18">
        <v>4.7197786890438003E-3</v>
      </c>
      <c r="H18">
        <v>0.41399999999999998</v>
      </c>
      <c r="I18">
        <v>33.672469776593204</v>
      </c>
      <c r="J18">
        <v>37.851838127571099</v>
      </c>
      <c r="K18">
        <f t="shared" si="0"/>
        <v>2.1481618724289007</v>
      </c>
      <c r="L18">
        <f t="shared" si="1"/>
        <v>0.78650700003189078</v>
      </c>
      <c r="M18">
        <v>1.0250218515432201E-2</v>
      </c>
      <c r="N18">
        <v>0.46489999999999998</v>
      </c>
      <c r="O18">
        <f t="shared" si="2"/>
        <v>0.79095909302288292</v>
      </c>
      <c r="P18">
        <f t="shared" si="3"/>
        <v>0.78650700003189078</v>
      </c>
    </row>
    <row r="19" spans="1:16" x14ac:dyDescent="0.2">
      <c r="A19">
        <v>526.72</v>
      </c>
      <c r="B19">
        <v>0.26504168315805299</v>
      </c>
      <c r="C19">
        <v>0.34800000000000003</v>
      </c>
      <c r="D19">
        <v>0.65400000000000003</v>
      </c>
      <c r="E19">
        <v>8.6146133572085407E-3</v>
      </c>
      <c r="F19">
        <v>4.6552208488672801E-3</v>
      </c>
      <c r="G19">
        <v>3.86020824536515E-3</v>
      </c>
      <c r="H19">
        <v>0.38200000000000001</v>
      </c>
      <c r="I19">
        <v>33.529026862810703</v>
      </c>
      <c r="J19">
        <v>37.695150946516499</v>
      </c>
      <c r="K19">
        <f t="shared" si="0"/>
        <v>2.3048490534835011</v>
      </c>
      <c r="L19">
        <f t="shared" si="1"/>
        <v>0.83987626367318313</v>
      </c>
      <c r="M19">
        <v>8.6211182214631608E-3</v>
      </c>
      <c r="N19">
        <v>0.4481</v>
      </c>
      <c r="O19">
        <f t="shared" si="2"/>
        <v>0.84463045813890092</v>
      </c>
      <c r="P19">
        <f t="shared" si="3"/>
        <v>0.83987626367318313</v>
      </c>
    </row>
    <row r="20" spans="1:16" x14ac:dyDescent="0.2">
      <c r="A20">
        <v>559.31000000000006</v>
      </c>
      <c r="B20">
        <v>0.145643638517819</v>
      </c>
      <c r="C20">
        <v>0.29699999999999999</v>
      </c>
      <c r="D20">
        <v>0.52200000000000002</v>
      </c>
      <c r="E20">
        <v>6.8533047210844501E-3</v>
      </c>
      <c r="F20">
        <v>3.7335134610534601E-3</v>
      </c>
      <c r="G20">
        <v>3.0202513905819199E-3</v>
      </c>
      <c r="H20">
        <v>0.35199999999999998</v>
      </c>
      <c r="I20">
        <v>33.620234084597598</v>
      </c>
      <c r="J20">
        <v>37.524621900649699</v>
      </c>
      <c r="K20">
        <f t="shared" si="0"/>
        <v>2.4753780993503014</v>
      </c>
      <c r="L20">
        <f t="shared" si="1"/>
        <v>0.89184233185572614</v>
      </c>
      <c r="M20">
        <v>6.8377189769849396E-3</v>
      </c>
      <c r="N20">
        <v>0.44069999999999998</v>
      </c>
      <c r="O20">
        <f t="shared" si="2"/>
        <v>0.89689068488318024</v>
      </c>
      <c r="P20">
        <f t="shared" si="3"/>
        <v>0.89184233185572614</v>
      </c>
    </row>
    <row r="21" spans="1:16" x14ac:dyDescent="0.2">
      <c r="A21">
        <v>593.67000000000007</v>
      </c>
      <c r="B21">
        <v>5.4131664607021103E-2</v>
      </c>
      <c r="C21">
        <v>0.21899999999999997</v>
      </c>
      <c r="D21">
        <v>0.36599999999999999</v>
      </c>
      <c r="E21">
        <v>4.6756950958907499E-3</v>
      </c>
      <c r="F21">
        <v>2.5815933195347698E-3</v>
      </c>
      <c r="G21">
        <v>1.9941839583974101E-3</v>
      </c>
      <c r="H21">
        <v>0.312</v>
      </c>
      <c r="I21">
        <v>33.3416964320175</v>
      </c>
      <c r="J21">
        <v>36.968791791804598</v>
      </c>
      <c r="K21">
        <f t="shared" si="0"/>
        <v>3.0312082081954017</v>
      </c>
      <c r="L21">
        <f t="shared" si="1"/>
        <v>0.94663073635870787</v>
      </c>
      <c r="M21">
        <v>4.76458968861866E-3</v>
      </c>
      <c r="N21">
        <v>0.42649999999999999</v>
      </c>
      <c r="O21">
        <f t="shared" si="2"/>
        <v>0.95198922403425223</v>
      </c>
      <c r="P21">
        <f t="shared" si="3"/>
        <v>0.94663073635870787</v>
      </c>
    </row>
    <row r="22" spans="1:16" x14ac:dyDescent="0.2">
      <c r="A22">
        <v>613.92000000000007</v>
      </c>
      <c r="B22">
        <v>1.69338944027887E-2</v>
      </c>
      <c r="C22">
        <v>0.16200000000000001</v>
      </c>
      <c r="D22">
        <v>0.24000000000000002</v>
      </c>
      <c r="E22">
        <v>3.2216389017586801E-3</v>
      </c>
      <c r="F22">
        <v>1.65864539367737E-3</v>
      </c>
      <c r="G22">
        <v>1.4632683891787901E-3</v>
      </c>
      <c r="H22">
        <v>0.316</v>
      </c>
      <c r="I22">
        <v>33.007573085102699</v>
      </c>
      <c r="J22">
        <v>36.013502805907201</v>
      </c>
      <c r="K22">
        <f t="shared" si="0"/>
        <v>3.9864971940927987</v>
      </c>
      <c r="L22">
        <f t="shared" si="1"/>
        <v>0.97892017731288083</v>
      </c>
      <c r="M22">
        <v>3.46091306112241E-3</v>
      </c>
      <c r="N22">
        <v>0.45419999999999999</v>
      </c>
      <c r="O22">
        <f t="shared" si="2"/>
        <v>0.98446144224755872</v>
      </c>
      <c r="P22">
        <f t="shared" si="3"/>
        <v>0.97892017731288083</v>
      </c>
    </row>
    <row r="23" spans="1:16" x14ac:dyDescent="0.2">
      <c r="A23">
        <v>623.61</v>
      </c>
      <c r="B23">
        <v>7.1427753226842097E-3</v>
      </c>
      <c r="C23">
        <v>0.129</v>
      </c>
      <c r="D23">
        <v>0.17400000000000002</v>
      </c>
      <c r="E23">
        <v>2.4777883411983199E-3</v>
      </c>
      <c r="F23">
        <v>1.14468385580076E-3</v>
      </c>
      <c r="G23">
        <v>1.2331952574144E-3</v>
      </c>
      <c r="H23">
        <v>0.34200000000000003</v>
      </c>
      <c r="I23">
        <v>32.1732531862082</v>
      </c>
      <c r="J23">
        <v>34.682595979008298</v>
      </c>
      <c r="K23">
        <f t="shared" si="0"/>
        <v>5.3174040209917024</v>
      </c>
      <c r="L23">
        <f t="shared" si="1"/>
        <v>0.99437127276206272</v>
      </c>
      <c r="M23">
        <v>2.81822536382577E-3</v>
      </c>
      <c r="N23">
        <v>0.49769999999999998</v>
      </c>
      <c r="O23">
        <f t="shared" si="2"/>
        <v>1</v>
      </c>
      <c r="P23">
        <f t="shared" si="3"/>
        <v>0.99437127276206272</v>
      </c>
    </row>
    <row r="24" spans="1:16" x14ac:dyDescent="0.2">
      <c r="A24">
        <v>627.1400000000001</v>
      </c>
      <c r="B24">
        <v>3.4621356352208701E-3</v>
      </c>
      <c r="C24">
        <v>9.2999999999999999E-2</v>
      </c>
      <c r="D24">
        <v>0.13799999999999998</v>
      </c>
      <c r="E24">
        <v>2.1987994150902599E-3</v>
      </c>
      <c r="F24">
        <v>6.6103937496714196E-4</v>
      </c>
      <c r="G24">
        <v>1.20933967829964E-3</v>
      </c>
      <c r="H24">
        <v>0.46600000000000003</v>
      </c>
      <c r="I24">
        <v>25.452266115998199</v>
      </c>
      <c r="J24">
        <v>28.175572352706499</v>
      </c>
      <c r="K24">
        <f t="shared" si="0"/>
        <v>11.824427647293501</v>
      </c>
      <c r="L24">
        <f t="shared" si="1"/>
        <v>1.0000000000000002</v>
      </c>
      <c r="M24">
        <v>2.5813170118483102E-3</v>
      </c>
      <c r="N24">
        <v>0.55000000000000004</v>
      </c>
      <c r="P24">
        <f t="shared" si="3"/>
        <v>1.0000000000000002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A511-D650-49B9-BE8D-637BA83300CC}">
  <dimension ref="A1:P20"/>
  <sheetViews>
    <sheetView workbookViewId="0">
      <selection activeCell="A9" sqref="A9:XFD9"/>
    </sheetView>
  </sheetViews>
  <sheetFormatPr defaultRowHeight="14.25" x14ac:dyDescent="0.2"/>
  <sheetData>
    <row r="1" spans="1:16" x14ac:dyDescent="0.2">
      <c r="A1">
        <v>0</v>
      </c>
      <c r="B1">
        <v>4.1226783048839701</v>
      </c>
      <c r="C1">
        <v>0.57299999999999995</v>
      </c>
      <c r="D1">
        <v>1.8299999999999998</v>
      </c>
      <c r="E1">
        <v>5.0967787402431901E-2</v>
      </c>
      <c r="F1">
        <v>2.1536362013693001E-2</v>
      </c>
      <c r="G1">
        <v>2.86438965201667E-2</v>
      </c>
      <c r="H1">
        <v>0.56200000000000006</v>
      </c>
      <c r="I1">
        <v>43.135032182770303</v>
      </c>
      <c r="J1">
        <v>55.443971267267699</v>
      </c>
      <c r="K1">
        <f>A1/303</f>
        <v>0</v>
      </c>
      <c r="L1">
        <f>A1/316.21</f>
        <v>0</v>
      </c>
      <c r="M1">
        <f>A1/312.69</f>
        <v>0</v>
      </c>
      <c r="N1">
        <v>0</v>
      </c>
      <c r="O1">
        <v>42.045813099999997</v>
      </c>
      <c r="P1">
        <v>0.57799999999999996</v>
      </c>
    </row>
    <row r="2" spans="1:16" x14ac:dyDescent="0.2">
      <c r="A2">
        <v>2.6400000000000006</v>
      </c>
      <c r="B2">
        <v>4.0599688294124103</v>
      </c>
      <c r="C2">
        <v>0.57299999999999995</v>
      </c>
      <c r="D2">
        <v>1.806</v>
      </c>
      <c r="E2">
        <v>5.1093495104136903E-2</v>
      </c>
      <c r="F2">
        <v>2.1389533940320699E-2</v>
      </c>
      <c r="G2">
        <v>2.9021105219149801E-2</v>
      </c>
      <c r="H2">
        <v>0.56799999999999995</v>
      </c>
      <c r="I2">
        <v>43.268601215047497</v>
      </c>
      <c r="J2">
        <v>55.435067409169299</v>
      </c>
      <c r="K2">
        <f t="shared" ref="K2:K18" si="0">A2/303</f>
        <v>8.7128712871287154E-3</v>
      </c>
      <c r="L2">
        <f t="shared" ref="L2:L20" si="1">A2/316.21</f>
        <v>8.3488820720407347E-3</v>
      </c>
      <c r="M2">
        <f t="shared" ref="M2:M19" si="2">A2/312.69</f>
        <v>8.4428667370238918E-3</v>
      </c>
      <c r="N2">
        <v>0.125</v>
      </c>
      <c r="O2">
        <v>44.946292499999998</v>
      </c>
      <c r="P2">
        <v>0.57199999999999995</v>
      </c>
    </row>
    <row r="3" spans="1:16" x14ac:dyDescent="0.2">
      <c r="A3">
        <v>12.330000000000002</v>
      </c>
      <c r="B3">
        <v>3.8314592255416602</v>
      </c>
      <c r="C3">
        <v>0.57299999999999995</v>
      </c>
      <c r="D3">
        <v>1.782</v>
      </c>
      <c r="E3">
        <v>5.1226132980662302E-2</v>
      </c>
      <c r="F3">
        <v>2.1177157699966101E-2</v>
      </c>
      <c r="G3">
        <v>2.9301348064938799E-2</v>
      </c>
      <c r="H3">
        <v>0.57199999999999995</v>
      </c>
      <c r="I3">
        <v>43.318224611404197</v>
      </c>
      <c r="J3">
        <v>55.4268477054515</v>
      </c>
      <c r="K3">
        <f t="shared" si="0"/>
        <v>4.0693069306930701E-2</v>
      </c>
      <c r="L3">
        <f t="shared" si="1"/>
        <v>3.8993074222826614E-2</v>
      </c>
      <c r="M3">
        <f t="shared" si="2"/>
        <v>3.9432025328600219E-2</v>
      </c>
      <c r="N3">
        <v>0.34375</v>
      </c>
      <c r="O3">
        <v>45.270569699999996</v>
      </c>
      <c r="P3">
        <v>0.56799999999999995</v>
      </c>
    </row>
    <row r="4" spans="1:16" x14ac:dyDescent="0.2">
      <c r="A4">
        <v>32.590000000000003</v>
      </c>
      <c r="B4">
        <v>3.3948106009376899</v>
      </c>
      <c r="C4">
        <v>0.57299999999999995</v>
      </c>
      <c r="D4">
        <v>1.6800000000000002</v>
      </c>
      <c r="E4">
        <v>5.0086987105323097E-2</v>
      </c>
      <c r="F4">
        <v>2.04715162047845E-2</v>
      </c>
      <c r="G4">
        <v>2.89502785468767E-2</v>
      </c>
      <c r="H4">
        <v>0.57799999999999996</v>
      </c>
      <c r="I4">
        <v>43.785401948894602</v>
      </c>
      <c r="J4">
        <v>55.4769275517721</v>
      </c>
      <c r="K4">
        <f t="shared" si="0"/>
        <v>0.10755775577557757</v>
      </c>
      <c r="L4">
        <f t="shared" si="1"/>
        <v>0.1030644192150786</v>
      </c>
      <c r="M4">
        <f t="shared" si="2"/>
        <v>0.10422463142409416</v>
      </c>
      <c r="N4">
        <v>0.5</v>
      </c>
      <c r="O4">
        <v>46.018208799999996</v>
      </c>
      <c r="P4">
        <v>0.56599999999999995</v>
      </c>
    </row>
    <row r="5" spans="1:16" x14ac:dyDescent="0.2">
      <c r="A5">
        <v>52.85</v>
      </c>
      <c r="B5">
        <v>2.9579215879470402</v>
      </c>
      <c r="C5">
        <v>0.57299999999999995</v>
      </c>
      <c r="D5">
        <v>1.5899999999999999</v>
      </c>
      <c r="E5">
        <v>4.7514977179182703E-2</v>
      </c>
      <c r="F5">
        <v>1.9821968601829401E-2</v>
      </c>
      <c r="G5">
        <v>2.68934770834174E-2</v>
      </c>
      <c r="H5">
        <v>0.56599999999999995</v>
      </c>
      <c r="I5">
        <v>44.172502041888997</v>
      </c>
      <c r="J5">
        <v>55.602604671991699</v>
      </c>
      <c r="K5">
        <f t="shared" si="0"/>
        <v>0.17442244224422443</v>
      </c>
      <c r="L5">
        <f t="shared" si="1"/>
        <v>0.16713576420733059</v>
      </c>
      <c r="M5">
        <f t="shared" si="2"/>
        <v>0.16901723751958811</v>
      </c>
      <c r="N5">
        <v>0.625</v>
      </c>
      <c r="O5">
        <v>46.720809399999993</v>
      </c>
      <c r="P5">
        <v>0.56200000000000006</v>
      </c>
    </row>
    <row r="6" spans="1:16" x14ac:dyDescent="0.2">
      <c r="A6">
        <v>72.22</v>
      </c>
      <c r="B6">
        <v>2.5645518641813698</v>
      </c>
      <c r="C6">
        <v>0.57299999999999995</v>
      </c>
      <c r="D6">
        <v>1.494</v>
      </c>
      <c r="E6">
        <v>4.4190318401178902E-2</v>
      </c>
      <c r="F6">
        <v>1.92012907439741E-2</v>
      </c>
      <c r="G6">
        <v>2.4216294483846001E-2</v>
      </c>
      <c r="H6">
        <v>0.54800000000000004</v>
      </c>
      <c r="I6">
        <v>44.731526693696303</v>
      </c>
      <c r="J6">
        <v>55.765224239205601</v>
      </c>
      <c r="K6">
        <f t="shared" si="0"/>
        <v>0.23834983498349835</v>
      </c>
      <c r="L6">
        <f t="shared" si="1"/>
        <v>0.22839252395559914</v>
      </c>
      <c r="M6">
        <f t="shared" si="2"/>
        <v>0.23096357414691868</v>
      </c>
      <c r="N6">
        <v>0.78125</v>
      </c>
      <c r="O6">
        <v>47.2522637</v>
      </c>
    </row>
    <row r="7" spans="1:16" x14ac:dyDescent="0.2">
      <c r="A7">
        <v>92.47999999999999</v>
      </c>
      <c r="B7">
        <v>2.1824756445009701</v>
      </c>
      <c r="C7">
        <v>0.57299999999999995</v>
      </c>
      <c r="D7">
        <v>1.3979999999999999</v>
      </c>
      <c r="E7">
        <v>4.0225067055217299E-2</v>
      </c>
      <c r="F7">
        <v>1.8601007244775598E-2</v>
      </c>
      <c r="G7">
        <v>2.0917034868712998E-2</v>
      </c>
      <c r="H7">
        <v>0.52</v>
      </c>
      <c r="I7">
        <v>45.379840308581997</v>
      </c>
      <c r="J7">
        <v>55.960208954527999</v>
      </c>
      <c r="K7">
        <f t="shared" si="0"/>
        <v>0.30521452145214517</v>
      </c>
      <c r="L7">
        <f t="shared" si="1"/>
        <v>0.29246386894785109</v>
      </c>
      <c r="M7">
        <f t="shared" si="2"/>
        <v>0.29575618024241257</v>
      </c>
      <c r="N7">
        <v>1</v>
      </c>
      <c r="O7">
        <v>47.702648699999997</v>
      </c>
    </row>
    <row r="8" spans="1:16" x14ac:dyDescent="0.2">
      <c r="A8">
        <v>112.74000000000001</v>
      </c>
      <c r="B8">
        <v>1.83096437558803</v>
      </c>
      <c r="C8">
        <v>0.57299999999999995</v>
      </c>
      <c r="D8">
        <v>1.302</v>
      </c>
      <c r="E8">
        <v>3.6107809246446403E-2</v>
      </c>
      <c r="F8">
        <v>1.7945715709698499E-2</v>
      </c>
      <c r="G8">
        <v>1.7403964056787201E-2</v>
      </c>
      <c r="H8">
        <v>0.48199999999999998</v>
      </c>
      <c r="I8">
        <v>46.026200056441503</v>
      </c>
      <c r="J8">
        <v>56.163507036026303</v>
      </c>
      <c r="K8">
        <f t="shared" si="0"/>
        <v>0.37207920792079213</v>
      </c>
      <c r="L8">
        <f t="shared" si="1"/>
        <v>0.35653521394010312</v>
      </c>
      <c r="M8">
        <f t="shared" si="2"/>
        <v>0.3605487863379066</v>
      </c>
    </row>
    <row r="9" spans="1:16" x14ac:dyDescent="0.2">
      <c r="A9">
        <v>132.12</v>
      </c>
      <c r="B9">
        <v>1.5331061999068101</v>
      </c>
      <c r="C9">
        <v>0.57299999999999995</v>
      </c>
      <c r="D9">
        <v>1.194</v>
      </c>
      <c r="E9">
        <v>3.2277498630533002E-2</v>
      </c>
      <c r="F9">
        <v>1.7163061927941401E-2</v>
      </c>
      <c r="G9">
        <v>1.4331209391956701E-2</v>
      </c>
      <c r="H9">
        <v>0.44400000000000001</v>
      </c>
      <c r="I9">
        <v>46.821188704231602</v>
      </c>
      <c r="J9">
        <v>56.350656880691503</v>
      </c>
      <c r="K9">
        <f t="shared" si="0"/>
        <v>0.43603960396039604</v>
      </c>
      <c r="L9">
        <f t="shared" si="1"/>
        <v>0.41782359824167487</v>
      </c>
      <c r="M9">
        <f t="shared" si="2"/>
        <v>0.42252710352105921</v>
      </c>
    </row>
    <row r="10" spans="1:16" x14ac:dyDescent="0.2">
      <c r="A10">
        <v>152.38</v>
      </c>
      <c r="B10">
        <v>1.2584065697812401</v>
      </c>
      <c r="C10">
        <v>0.56699999999999995</v>
      </c>
      <c r="D10">
        <v>1.0980000000000001</v>
      </c>
      <c r="E10">
        <v>2.8569559777262801E-2</v>
      </c>
      <c r="F10">
        <v>1.6356230998427101E-2</v>
      </c>
      <c r="G10">
        <v>1.14278239109051E-2</v>
      </c>
      <c r="H10">
        <v>0.4</v>
      </c>
      <c r="I10">
        <v>47.5179763911176</v>
      </c>
      <c r="J10">
        <v>56.501755302370498</v>
      </c>
      <c r="K10">
        <f t="shared" si="0"/>
        <v>0.50290429042904294</v>
      </c>
      <c r="L10">
        <f t="shared" si="1"/>
        <v>0.48189494323392684</v>
      </c>
      <c r="M10">
        <f t="shared" si="2"/>
        <v>0.48731970961655313</v>
      </c>
    </row>
    <row r="11" spans="1:16" x14ac:dyDescent="0.2">
      <c r="A11">
        <v>172.64</v>
      </c>
      <c r="B11">
        <v>1.02570772750515</v>
      </c>
      <c r="C11">
        <v>0.56400000000000006</v>
      </c>
      <c r="D11">
        <v>1.002</v>
      </c>
      <c r="E11">
        <v>2.52716463112167E-2</v>
      </c>
      <c r="F11">
        <v>1.5547448379756801E-2</v>
      </c>
      <c r="G11">
        <v>8.9461627941707107E-3</v>
      </c>
      <c r="H11">
        <v>0.35399999999999998</v>
      </c>
      <c r="I11">
        <v>48.351543446844701</v>
      </c>
      <c r="J11">
        <v>56.651693383158801</v>
      </c>
      <c r="K11">
        <f t="shared" si="0"/>
        <v>0.56976897689768968</v>
      </c>
      <c r="L11">
        <f t="shared" si="1"/>
        <v>0.54596628822617876</v>
      </c>
      <c r="M11">
        <f t="shared" si="2"/>
        <v>0.552112315712047</v>
      </c>
    </row>
    <row r="12" spans="1:16" x14ac:dyDescent="0.2">
      <c r="A12">
        <v>192.9</v>
      </c>
      <c r="B12">
        <v>0.82348273609275002</v>
      </c>
      <c r="C12">
        <v>0.53399999999999992</v>
      </c>
      <c r="D12">
        <v>0.92400000000000004</v>
      </c>
      <c r="E12">
        <v>2.2411111384271199E-2</v>
      </c>
      <c r="F12">
        <v>1.4490212032040199E-2</v>
      </c>
      <c r="G12">
        <v>7.1715556429667801E-3</v>
      </c>
      <c r="H12">
        <v>0.32</v>
      </c>
      <c r="I12">
        <v>48.5791621191199</v>
      </c>
      <c r="J12">
        <v>56.663106021287398</v>
      </c>
      <c r="K12">
        <f t="shared" si="0"/>
        <v>0.63663366336633664</v>
      </c>
      <c r="L12">
        <f t="shared" si="1"/>
        <v>0.61003763321843085</v>
      </c>
      <c r="M12">
        <f t="shared" si="2"/>
        <v>0.61690492180754108</v>
      </c>
    </row>
    <row r="13" spans="1:16" x14ac:dyDescent="0.2">
      <c r="A13">
        <v>212.26999999999998</v>
      </c>
      <c r="B13">
        <v>0.65152717211005995</v>
      </c>
      <c r="C13">
        <v>0.501</v>
      </c>
      <c r="D13">
        <v>0.84600000000000009</v>
      </c>
      <c r="E13">
        <v>2.0035454803482899E-2</v>
      </c>
      <c r="F13">
        <v>1.33568939507586E-2</v>
      </c>
      <c r="G13">
        <v>5.8904237122239696E-3</v>
      </c>
      <c r="H13">
        <v>0.29399999999999998</v>
      </c>
      <c r="I13">
        <v>48.722726456443198</v>
      </c>
      <c r="J13">
        <v>56.639527767743203</v>
      </c>
      <c r="K13">
        <f t="shared" si="0"/>
        <v>0.70056105610561048</v>
      </c>
      <c r="L13">
        <f t="shared" si="1"/>
        <v>0.67129439296669935</v>
      </c>
      <c r="M13">
        <f t="shared" si="2"/>
        <v>0.6788512584348716</v>
      </c>
    </row>
    <row r="14" spans="1:16" x14ac:dyDescent="0.2">
      <c r="A14">
        <v>232.53</v>
      </c>
      <c r="B14">
        <v>0.47186204550767902</v>
      </c>
      <c r="C14">
        <v>0.45</v>
      </c>
      <c r="D14">
        <v>0.76200000000000001</v>
      </c>
      <c r="E14">
        <v>1.77959087165676E-2</v>
      </c>
      <c r="F14">
        <v>1.1949033335213501E-2</v>
      </c>
      <c r="G14">
        <v>5.0896298929383301E-3</v>
      </c>
      <c r="H14">
        <v>0.28599999999999998</v>
      </c>
      <c r="I14">
        <v>48.588762512290998</v>
      </c>
      <c r="J14">
        <v>56.497781364472402</v>
      </c>
      <c r="K14">
        <f t="shared" si="0"/>
        <v>0.76742574257425744</v>
      </c>
      <c r="L14">
        <f t="shared" si="1"/>
        <v>0.73536573795895133</v>
      </c>
      <c r="M14">
        <f t="shared" si="2"/>
        <v>0.74364386453036557</v>
      </c>
    </row>
    <row r="15" spans="1:16" x14ac:dyDescent="0.2">
      <c r="A15">
        <v>252.79000000000002</v>
      </c>
      <c r="B15">
        <v>0.30725334098963403</v>
      </c>
      <c r="C15">
        <v>0.40500000000000003</v>
      </c>
      <c r="D15">
        <v>0.64800000000000002</v>
      </c>
      <c r="E15">
        <v>1.5593578884263701E-2</v>
      </c>
      <c r="F15">
        <v>1.02800872092264E-2</v>
      </c>
      <c r="G15">
        <v>4.5221378764364701E-3</v>
      </c>
      <c r="H15">
        <v>0.28999999999999998</v>
      </c>
      <c r="I15">
        <v>48.8747319126715</v>
      </c>
      <c r="J15">
        <v>56.357617532784801</v>
      </c>
      <c r="K15">
        <f t="shared" si="0"/>
        <v>0.8342904290429044</v>
      </c>
      <c r="L15">
        <f t="shared" si="1"/>
        <v>0.79943708295120341</v>
      </c>
      <c r="M15">
        <f t="shared" si="2"/>
        <v>0.80843647062585955</v>
      </c>
    </row>
    <row r="16" spans="1:16" x14ac:dyDescent="0.2">
      <c r="A16">
        <v>272.17</v>
      </c>
      <c r="B16">
        <v>0.18586093793467801</v>
      </c>
      <c r="C16">
        <v>0.34800000000000003</v>
      </c>
      <c r="D16">
        <v>0.54</v>
      </c>
      <c r="E16">
        <v>1.32476452272829E-2</v>
      </c>
      <c r="F16">
        <v>8.5311201305505492E-3</v>
      </c>
      <c r="G16">
        <v>3.9213029872757401E-3</v>
      </c>
      <c r="H16">
        <v>0.29599999999999999</v>
      </c>
      <c r="I16">
        <v>48.836558262626497</v>
      </c>
      <c r="J16">
        <v>56.074303596326402</v>
      </c>
      <c r="K16">
        <f t="shared" si="0"/>
        <v>0.89825082508250831</v>
      </c>
      <c r="L16">
        <f t="shared" si="1"/>
        <v>0.86072546725277521</v>
      </c>
      <c r="M16">
        <f t="shared" si="2"/>
        <v>0.87041478780901216</v>
      </c>
    </row>
    <row r="17" spans="1:13" x14ac:dyDescent="0.2">
      <c r="A17">
        <v>292.43</v>
      </c>
      <c r="B17">
        <v>8.7507819295052899E-2</v>
      </c>
      <c r="C17">
        <v>0.27300000000000002</v>
      </c>
      <c r="D17">
        <v>0.42000000000000004</v>
      </c>
      <c r="E17">
        <v>1.01800742062479E-2</v>
      </c>
      <c r="F17">
        <v>6.45135488800643E-3</v>
      </c>
      <c r="G17">
        <v>2.9318613713994E-3</v>
      </c>
      <c r="H17">
        <v>0.28799999999999998</v>
      </c>
      <c r="I17">
        <v>48.8222862565733</v>
      </c>
      <c r="J17">
        <v>55.482515541553902</v>
      </c>
      <c r="K17">
        <f t="shared" si="0"/>
        <v>0.96511551155115516</v>
      </c>
      <c r="L17">
        <f t="shared" si="1"/>
        <v>0.92479681224502708</v>
      </c>
      <c r="M17">
        <f t="shared" si="2"/>
        <v>0.93520739390450613</v>
      </c>
    </row>
    <row r="18" spans="1:13" x14ac:dyDescent="0.2">
      <c r="A18">
        <v>303</v>
      </c>
      <c r="B18">
        <v>4.5155864218746802E-2</v>
      </c>
      <c r="C18">
        <v>0.19799999999999998</v>
      </c>
      <c r="D18">
        <v>0.35399999999999998</v>
      </c>
      <c r="E18">
        <v>8.1824768463207003E-3</v>
      </c>
      <c r="F18">
        <v>5.0279642229226797E-3</v>
      </c>
      <c r="G18">
        <v>2.3729182854330001E-3</v>
      </c>
      <c r="H18">
        <v>0.28999999999999998</v>
      </c>
      <c r="I18">
        <v>48.804242798103502</v>
      </c>
      <c r="J18">
        <v>53.735535603486099</v>
      </c>
      <c r="K18">
        <f t="shared" si="0"/>
        <v>1</v>
      </c>
      <c r="L18">
        <f t="shared" si="1"/>
        <v>0.95822396508649321</v>
      </c>
      <c r="M18">
        <f t="shared" si="2"/>
        <v>0.96901084140842364</v>
      </c>
    </row>
    <row r="19" spans="1:13" x14ac:dyDescent="0.2">
      <c r="A19">
        <v>312.69</v>
      </c>
      <c r="B19">
        <v>1.1470444866710301E-2</v>
      </c>
      <c r="C19">
        <v>0.16500000000000001</v>
      </c>
      <c r="D19">
        <v>0.186</v>
      </c>
      <c r="E19">
        <v>6.0304507328097397E-3</v>
      </c>
      <c r="F19">
        <v>2.6257440376998599E-3</v>
      </c>
      <c r="G19">
        <v>2.60515471657381E-3</v>
      </c>
      <c r="H19">
        <v>0.432</v>
      </c>
      <c r="I19">
        <v>48.373509635971999</v>
      </c>
      <c r="J19">
        <v>52.854962961926098</v>
      </c>
      <c r="L19">
        <f t="shared" si="1"/>
        <v>0.98886815723727906</v>
      </c>
      <c r="M19">
        <f t="shared" si="2"/>
        <v>1</v>
      </c>
    </row>
    <row r="20" spans="1:13" x14ac:dyDescent="0.2">
      <c r="A20">
        <v>316.20999999999998</v>
      </c>
      <c r="B20">
        <v>3.1917199059704701E-3</v>
      </c>
      <c r="C20">
        <v>0.14400000000000002</v>
      </c>
      <c r="D20">
        <v>8.3999999999999991E-2</v>
      </c>
      <c r="E20">
        <v>5.1604221163522703E-3</v>
      </c>
      <c r="F20">
        <v>1.00578394012249E-3</v>
      </c>
      <c r="G20">
        <v>3.3645952198616798E-3</v>
      </c>
      <c r="H20">
        <v>0.65200000000000002</v>
      </c>
      <c r="I20">
        <v>47.267765930885403</v>
      </c>
      <c r="J20">
        <v>51.383003324930399</v>
      </c>
      <c r="L20">
        <f t="shared" si="1"/>
        <v>1</v>
      </c>
    </row>
  </sheetData>
  <sortState xmlns:xlrd2="http://schemas.microsoft.com/office/spreadsheetml/2017/richdata2" ref="P1:P5">
    <sortCondition descending="1" ref="P1:P5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B2B1-4834-434F-BA36-0EEAA37B9021}">
  <dimension ref="A1:O19"/>
  <sheetViews>
    <sheetView tabSelected="1" workbookViewId="0">
      <selection activeCell="A8" sqref="A8:XFD8"/>
    </sheetView>
  </sheetViews>
  <sheetFormatPr defaultRowHeight="14.25" x14ac:dyDescent="0.2"/>
  <sheetData>
    <row r="1" spans="1:15" x14ac:dyDescent="0.2">
      <c r="A1">
        <v>0</v>
      </c>
      <c r="B1">
        <v>4.0274894242742496</v>
      </c>
      <c r="C1">
        <v>0.57299999999999995</v>
      </c>
      <c r="D1">
        <v>1.806</v>
      </c>
      <c r="E1">
        <v>9.6043924277039699E-2</v>
      </c>
      <c r="F1">
        <v>3.6757071572159801E-2</v>
      </c>
      <c r="G1">
        <v>5.8778881657548299E-2</v>
      </c>
      <c r="H1">
        <v>0.61199999999999999</v>
      </c>
      <c r="I1">
        <v>52.9617146691199</v>
      </c>
      <c r="J1">
        <v>72.313545823964802</v>
      </c>
      <c r="K1">
        <f t="shared" ref="K1:K17" si="0">A1/159.43</f>
        <v>0</v>
      </c>
      <c r="L1">
        <f>A1/177.04</f>
        <v>0</v>
      </c>
      <c r="M1">
        <f>A1/170</f>
        <v>0</v>
      </c>
      <c r="N1">
        <v>0</v>
      </c>
      <c r="O1">
        <v>54.935831800000003</v>
      </c>
    </row>
    <row r="2" spans="1:15" x14ac:dyDescent="0.2">
      <c r="A2">
        <v>9.6900000000000013</v>
      </c>
      <c r="B2">
        <v>3.6038743620348601</v>
      </c>
      <c r="C2">
        <v>0.57299999999999995</v>
      </c>
      <c r="D2">
        <v>1.74</v>
      </c>
      <c r="E2">
        <v>9.5860949855873498E-2</v>
      </c>
      <c r="F2">
        <v>3.6000307501413101E-2</v>
      </c>
      <c r="G2">
        <v>5.9242067010929801E-2</v>
      </c>
      <c r="H2">
        <v>0.61799999999999999</v>
      </c>
      <c r="I2">
        <v>53.248354422702597</v>
      </c>
      <c r="J2">
        <v>72.316340931817905</v>
      </c>
      <c r="K2">
        <f t="shared" si="0"/>
        <v>6.0779025277551281E-2</v>
      </c>
      <c r="L2">
        <f t="shared" ref="L2:L19" si="1">A2/177.04</f>
        <v>5.4733393583371003E-2</v>
      </c>
      <c r="M2">
        <f t="shared" ref="M2:M17" si="2">A2/170</f>
        <v>5.7000000000000009E-2</v>
      </c>
      <c r="N2">
        <v>0.14285714285714285</v>
      </c>
      <c r="O2">
        <v>59.493728000000004</v>
      </c>
    </row>
    <row r="3" spans="1:15" x14ac:dyDescent="0.2">
      <c r="A3">
        <v>20.259999999999998</v>
      </c>
      <c r="B3">
        <v>3.1494995961927201</v>
      </c>
      <c r="C3">
        <v>0.56999999999999995</v>
      </c>
      <c r="D3">
        <v>1.6439999999999999</v>
      </c>
      <c r="E3">
        <v>9.1957764442039194E-2</v>
      </c>
      <c r="F3">
        <v>3.4985250503168801E-2</v>
      </c>
      <c r="G3">
        <v>5.6278151838528002E-2</v>
      </c>
      <c r="H3">
        <v>0.61199999999999999</v>
      </c>
      <c r="I3">
        <v>53.754667687793003</v>
      </c>
      <c r="J3">
        <v>72.453200325465403</v>
      </c>
      <c r="K3">
        <f t="shared" si="0"/>
        <v>0.1270777143573982</v>
      </c>
      <c r="L3">
        <f t="shared" si="1"/>
        <v>0.11443741527338454</v>
      </c>
      <c r="M3">
        <f t="shared" si="2"/>
        <v>0.11917647058823529</v>
      </c>
      <c r="N3">
        <v>0.35714285714285715</v>
      </c>
      <c r="O3">
        <v>60.259382499999994</v>
      </c>
    </row>
    <row r="4" spans="1:15" x14ac:dyDescent="0.2">
      <c r="A4">
        <v>29.950000000000003</v>
      </c>
      <c r="B4">
        <v>2.78818397581141</v>
      </c>
      <c r="C4">
        <v>0.56999999999999995</v>
      </c>
      <c r="D4">
        <v>1.56</v>
      </c>
      <c r="E4">
        <v>8.6074208303844199E-2</v>
      </c>
      <c r="F4">
        <v>3.4334181398706899E-2</v>
      </c>
      <c r="G4">
        <v>5.0955931315875801E-2</v>
      </c>
      <c r="H4">
        <v>0.59199999999999997</v>
      </c>
      <c r="I4">
        <v>54.360116014744598</v>
      </c>
      <c r="J4">
        <v>72.743287812741002</v>
      </c>
      <c r="K4">
        <f t="shared" si="0"/>
        <v>0.1878567396349495</v>
      </c>
      <c r="L4">
        <f t="shared" si="1"/>
        <v>0.16917080885675556</v>
      </c>
      <c r="M4">
        <f t="shared" si="2"/>
        <v>0.17617647058823532</v>
      </c>
      <c r="N4">
        <v>0.5</v>
      </c>
      <c r="O4">
        <v>61.871760800000004</v>
      </c>
    </row>
    <row r="5" spans="1:15" x14ac:dyDescent="0.2">
      <c r="A5">
        <v>39.64</v>
      </c>
      <c r="B5">
        <v>2.4281608883292098</v>
      </c>
      <c r="C5">
        <v>0.56999999999999995</v>
      </c>
      <c r="D5">
        <v>1.464</v>
      </c>
      <c r="E5">
        <v>7.8883787255717597E-2</v>
      </c>
      <c r="F5">
        <v>3.3683891977277398E-2</v>
      </c>
      <c r="G5">
        <v>4.4490456012224698E-2</v>
      </c>
      <c r="H5">
        <v>0.56399999999999995</v>
      </c>
      <c r="I5">
        <v>55.204145992292602</v>
      </c>
      <c r="J5">
        <v>73.097362966391799</v>
      </c>
      <c r="K5">
        <f t="shared" si="0"/>
        <v>0.24863576491250078</v>
      </c>
      <c r="L5">
        <f t="shared" si="1"/>
        <v>0.22390420244012654</v>
      </c>
      <c r="M5">
        <f t="shared" si="2"/>
        <v>0.23317647058823529</v>
      </c>
      <c r="N5">
        <v>0.6428571428571429</v>
      </c>
      <c r="O5">
        <v>63.078792599999986</v>
      </c>
    </row>
    <row r="6" spans="1:15" x14ac:dyDescent="0.2">
      <c r="A6">
        <v>50.21</v>
      </c>
      <c r="B6">
        <v>2.0673652329479801</v>
      </c>
      <c r="C6">
        <v>0.56999999999999995</v>
      </c>
      <c r="D6">
        <v>1.3680000000000001</v>
      </c>
      <c r="E6">
        <v>7.0406345722595604E-2</v>
      </c>
      <c r="F6">
        <v>3.3000652442595098E-2</v>
      </c>
      <c r="G6">
        <v>3.6611299775749701E-2</v>
      </c>
      <c r="H6">
        <v>0.52</v>
      </c>
      <c r="I6">
        <v>56.090592115877897</v>
      </c>
      <c r="J6">
        <v>73.517251332490105</v>
      </c>
      <c r="K6">
        <f t="shared" si="0"/>
        <v>0.31493445399234771</v>
      </c>
      <c r="L6">
        <f t="shared" si="1"/>
        <v>0.28360822413014009</v>
      </c>
      <c r="M6">
        <f t="shared" si="2"/>
        <v>0.2953529411764706</v>
      </c>
      <c r="N6">
        <v>0.8571428571428571</v>
      </c>
      <c r="O6">
        <v>63.8894856</v>
      </c>
    </row>
    <row r="7" spans="1:15" x14ac:dyDescent="0.2">
      <c r="A7">
        <v>59.9</v>
      </c>
      <c r="B7">
        <v>1.7448106706912601</v>
      </c>
      <c r="C7">
        <v>0.56999999999999995</v>
      </c>
      <c r="D7">
        <v>1.2779999999999998</v>
      </c>
      <c r="E7">
        <v>6.2687622165572804E-2</v>
      </c>
      <c r="F7">
        <v>3.2407968721628003E-2</v>
      </c>
      <c r="G7">
        <v>2.9588557662150398E-2</v>
      </c>
      <c r="H7">
        <v>0.47199999999999998</v>
      </c>
      <c r="I7">
        <v>57.083689621946903</v>
      </c>
      <c r="J7">
        <v>73.897986159231706</v>
      </c>
      <c r="K7">
        <f t="shared" si="0"/>
        <v>0.37571347926989901</v>
      </c>
      <c r="L7">
        <f t="shared" si="1"/>
        <v>0.33834161771351107</v>
      </c>
      <c r="M7">
        <f t="shared" si="2"/>
        <v>0.35235294117647059</v>
      </c>
      <c r="N7">
        <v>1</v>
      </c>
      <c r="O7">
        <v>64.835294099999999</v>
      </c>
    </row>
    <row r="8" spans="1:15" x14ac:dyDescent="0.2">
      <c r="A8">
        <v>69.580000000000013</v>
      </c>
      <c r="B8">
        <v>1.48680301976778</v>
      </c>
      <c r="C8">
        <v>0.56999999999999995</v>
      </c>
      <c r="D8">
        <v>1.194</v>
      </c>
      <c r="E8">
        <v>5.5488956504724601E-2</v>
      </c>
      <c r="F8">
        <v>3.1740294555335703E-2</v>
      </c>
      <c r="G8">
        <v>2.2972427992955999E-2</v>
      </c>
      <c r="H8">
        <v>0.41399999999999998</v>
      </c>
      <c r="I8">
        <v>58.018782318555601</v>
      </c>
      <c r="J8">
        <v>74.2536522318957</v>
      </c>
      <c r="K8">
        <f t="shared" si="0"/>
        <v>0.43642978109515151</v>
      </c>
      <c r="L8">
        <f t="shared" si="1"/>
        <v>0.3930185268865794</v>
      </c>
      <c r="M8">
        <f t="shared" si="2"/>
        <v>0.40929411764705892</v>
      </c>
    </row>
    <row r="9" spans="1:15" x14ac:dyDescent="0.2">
      <c r="A9">
        <v>80.150000000000006</v>
      </c>
      <c r="B9">
        <v>1.2679917386133399</v>
      </c>
      <c r="C9">
        <v>0.56999999999999995</v>
      </c>
      <c r="D9">
        <v>1.1099999999999999</v>
      </c>
      <c r="E9">
        <v>4.8571907239422903E-2</v>
      </c>
      <c r="F9">
        <v>3.1107935437678199E-2</v>
      </c>
      <c r="G9">
        <v>1.6805879904840299E-2</v>
      </c>
      <c r="H9">
        <v>0.34599999999999997</v>
      </c>
      <c r="I9">
        <v>59.139961269771099</v>
      </c>
      <c r="J9">
        <v>74.59346038887</v>
      </c>
      <c r="K9">
        <f t="shared" si="0"/>
        <v>0.50272847017499844</v>
      </c>
      <c r="L9">
        <f t="shared" si="1"/>
        <v>0.45272254857659289</v>
      </c>
      <c r="M9">
        <f t="shared" si="2"/>
        <v>0.47147058823529414</v>
      </c>
    </row>
    <row r="10" spans="1:15" x14ac:dyDescent="0.2">
      <c r="A10">
        <v>89.84</v>
      </c>
      <c r="B10">
        <v>1.0760941172974601</v>
      </c>
      <c r="C10">
        <v>0.56999999999999995</v>
      </c>
      <c r="D10">
        <v>1.026</v>
      </c>
      <c r="E10">
        <v>4.32745552153165E-2</v>
      </c>
      <c r="F10">
        <v>3.0248217224642202E-2</v>
      </c>
      <c r="G10">
        <v>1.22899736811499E-2</v>
      </c>
      <c r="H10">
        <v>0.28399999999999997</v>
      </c>
      <c r="I10">
        <v>60.248084980422298</v>
      </c>
      <c r="J10">
        <v>74.851620625577397</v>
      </c>
      <c r="K10">
        <f t="shared" si="0"/>
        <v>0.56350749545254974</v>
      </c>
      <c r="L10">
        <f t="shared" si="1"/>
        <v>0.50745594215996392</v>
      </c>
      <c r="M10">
        <f t="shared" si="2"/>
        <v>0.52847058823529414</v>
      </c>
    </row>
    <row r="11" spans="1:15" x14ac:dyDescent="0.2">
      <c r="A11">
        <v>99.53</v>
      </c>
      <c r="B11">
        <v>0.89496189205859</v>
      </c>
      <c r="C11">
        <v>0.56699999999999995</v>
      </c>
      <c r="D11">
        <v>0.93599999999999994</v>
      </c>
      <c r="E11">
        <v>3.9002241375012903E-2</v>
      </c>
      <c r="F11">
        <v>2.9101402853585801E-2</v>
      </c>
      <c r="G11">
        <v>9.2045289645030504E-3</v>
      </c>
      <c r="H11">
        <v>0.23599999999999999</v>
      </c>
      <c r="I11">
        <v>61.520150231884401</v>
      </c>
      <c r="J11">
        <v>75.035323972896293</v>
      </c>
      <c r="K11">
        <f t="shared" si="0"/>
        <v>0.62428652073010094</v>
      </c>
      <c r="L11">
        <f t="shared" si="1"/>
        <v>0.56218933574333485</v>
      </c>
      <c r="M11">
        <f t="shared" si="2"/>
        <v>0.58547058823529408</v>
      </c>
    </row>
    <row r="12" spans="1:15" x14ac:dyDescent="0.2">
      <c r="A12">
        <v>110.1</v>
      </c>
      <c r="B12">
        <v>0.70487541147386901</v>
      </c>
      <c r="C12">
        <v>0.52200000000000002</v>
      </c>
      <c r="D12">
        <v>0.86399999999999999</v>
      </c>
      <c r="E12">
        <v>3.5372967110228998E-2</v>
      </c>
      <c r="F12">
        <v>2.6699547136075901E-2</v>
      </c>
      <c r="G12">
        <v>7.9235446326912998E-3</v>
      </c>
      <c r="H12">
        <v>0.224</v>
      </c>
      <c r="I12">
        <v>61.386959008744</v>
      </c>
      <c r="J12">
        <v>74.898698210387707</v>
      </c>
      <c r="K12">
        <f t="shared" si="0"/>
        <v>0.69058520980994786</v>
      </c>
      <c r="L12">
        <f t="shared" si="1"/>
        <v>0.62189335743334839</v>
      </c>
      <c r="M12">
        <f t="shared" si="2"/>
        <v>0.64764705882352935</v>
      </c>
    </row>
    <row r="13" spans="1:15" x14ac:dyDescent="0.2">
      <c r="A13">
        <v>119.79000000000002</v>
      </c>
      <c r="B13">
        <v>0.55256739936265598</v>
      </c>
      <c r="C13">
        <v>0.48300000000000004</v>
      </c>
      <c r="D13">
        <v>0.79799999999999993</v>
      </c>
      <c r="E13">
        <v>3.2713846504225499E-2</v>
      </c>
      <c r="F13">
        <v>2.4489222388597499E-2</v>
      </c>
      <c r="G13">
        <v>7.4587570029634098E-3</v>
      </c>
      <c r="H13">
        <v>0.22800000000000001</v>
      </c>
      <c r="I13">
        <v>61.243680129381303</v>
      </c>
      <c r="J13">
        <v>74.724311611151293</v>
      </c>
      <c r="K13">
        <f t="shared" si="0"/>
        <v>0.75136423508749928</v>
      </c>
      <c r="L13">
        <f t="shared" si="1"/>
        <v>0.67662675101671954</v>
      </c>
      <c r="M13">
        <f t="shared" si="2"/>
        <v>0.70464705882352952</v>
      </c>
    </row>
    <row r="14" spans="1:15" x14ac:dyDescent="0.2">
      <c r="A14">
        <v>129.48000000000002</v>
      </c>
      <c r="B14">
        <v>0.41468184222146798</v>
      </c>
      <c r="C14">
        <v>0.435</v>
      </c>
      <c r="D14">
        <v>0.73199999999999998</v>
      </c>
      <c r="E14">
        <v>3.0284305858054202E-2</v>
      </c>
      <c r="F14">
        <v>2.2190593812034701E-2</v>
      </c>
      <c r="G14">
        <v>7.3288020176491197E-3</v>
      </c>
      <c r="H14">
        <v>0.24199999999999999</v>
      </c>
      <c r="I14">
        <v>61.004632416962899</v>
      </c>
      <c r="J14">
        <v>74.388964152804803</v>
      </c>
      <c r="K14">
        <f t="shared" si="0"/>
        <v>0.81214326036505058</v>
      </c>
      <c r="L14">
        <f t="shared" si="1"/>
        <v>0.73136014460009047</v>
      </c>
      <c r="M14">
        <f t="shared" si="2"/>
        <v>0.76164705882352957</v>
      </c>
    </row>
    <row r="15" spans="1:15" x14ac:dyDescent="0.2">
      <c r="A15">
        <v>140.05000000000001</v>
      </c>
      <c r="B15">
        <v>0.27794343135455302</v>
      </c>
      <c r="C15">
        <v>0.38100000000000001</v>
      </c>
      <c r="D15">
        <v>0.63600000000000001</v>
      </c>
      <c r="E15">
        <v>2.7260912424263799E-2</v>
      </c>
      <c r="F15">
        <v>1.8917160646460599E-2</v>
      </c>
      <c r="G15">
        <v>7.5785336539453399E-3</v>
      </c>
      <c r="H15">
        <v>0.27800000000000002</v>
      </c>
      <c r="I15">
        <v>60.628974876170801</v>
      </c>
      <c r="J15">
        <v>73.881320211453698</v>
      </c>
      <c r="K15">
        <f t="shared" si="0"/>
        <v>0.87844194944489751</v>
      </c>
      <c r="L15">
        <f t="shared" si="1"/>
        <v>0.79106416629010401</v>
      </c>
      <c r="M15">
        <f t="shared" si="2"/>
        <v>0.82382352941176473</v>
      </c>
    </row>
    <row r="16" spans="1:15" x14ac:dyDescent="0.2">
      <c r="A16">
        <v>149.74</v>
      </c>
      <c r="B16">
        <v>0.170849641687219</v>
      </c>
      <c r="C16">
        <v>0.33599999999999997</v>
      </c>
      <c r="D16">
        <v>0.53100000000000003</v>
      </c>
      <c r="E16">
        <v>2.3414139119065199E-2</v>
      </c>
      <c r="F16">
        <v>1.58841035209209E-2</v>
      </c>
      <c r="G16">
        <v>6.74327206629078E-3</v>
      </c>
      <c r="H16">
        <v>0.28799999999999998</v>
      </c>
      <c r="I16">
        <v>60.872116441245304</v>
      </c>
      <c r="J16">
        <v>73.476831768846594</v>
      </c>
      <c r="K16">
        <f t="shared" si="0"/>
        <v>0.9392209747224487</v>
      </c>
      <c r="L16">
        <f t="shared" si="1"/>
        <v>0.84579755987347505</v>
      </c>
      <c r="M16">
        <f t="shared" si="2"/>
        <v>0.88082352941176478</v>
      </c>
    </row>
    <row r="17" spans="1:13" x14ac:dyDescent="0.2">
      <c r="A17">
        <v>159.43</v>
      </c>
      <c r="B17">
        <v>8.6823976255775398E-2</v>
      </c>
      <c r="C17">
        <v>0.25800000000000001</v>
      </c>
      <c r="D17">
        <v>0.432</v>
      </c>
      <c r="E17">
        <v>1.7693605684986902E-2</v>
      </c>
      <c r="F17">
        <v>1.2339070726989001E-2</v>
      </c>
      <c r="G17">
        <v>4.6003374780966E-3</v>
      </c>
      <c r="H17">
        <v>0.26</v>
      </c>
      <c r="I17">
        <v>59.9768122433033</v>
      </c>
      <c r="J17">
        <v>72.229887251129099</v>
      </c>
      <c r="K17">
        <f t="shared" si="0"/>
        <v>1</v>
      </c>
      <c r="L17">
        <f t="shared" si="1"/>
        <v>0.90053095345684597</v>
      </c>
      <c r="M17">
        <f t="shared" si="2"/>
        <v>0.93782352941176472</v>
      </c>
    </row>
    <row r="18" spans="1:13" x14ac:dyDescent="0.2">
      <c r="A18">
        <v>170</v>
      </c>
      <c r="B18">
        <v>2.0043335997161699E-2</v>
      </c>
      <c r="C18">
        <v>0.17100000000000001</v>
      </c>
      <c r="D18">
        <v>0.255</v>
      </c>
      <c r="E18">
        <v>8.1846640782833498E-3</v>
      </c>
      <c r="F18">
        <v>7.1247984221256902E-3</v>
      </c>
      <c r="G18">
        <v>2.61909250505067E-4</v>
      </c>
      <c r="H18">
        <v>3.2000000000000001E-2</v>
      </c>
      <c r="I18">
        <v>59.644036913588202</v>
      </c>
      <c r="J18">
        <v>71.267805798705098</v>
      </c>
      <c r="L18">
        <f t="shared" si="1"/>
        <v>0.96023497514685952</v>
      </c>
      <c r="M18">
        <f>A18/170</f>
        <v>1</v>
      </c>
    </row>
    <row r="19" spans="1:13" x14ac:dyDescent="0.2">
      <c r="A19">
        <v>177.04000000000002</v>
      </c>
      <c r="B19">
        <v>1.6679595043851199E-3</v>
      </c>
      <c r="C19">
        <v>0.10200000000000001</v>
      </c>
      <c r="D19">
        <v>8.3999999999999991E-2</v>
      </c>
      <c r="E19">
        <v>7.1949596950394903E-4</v>
      </c>
      <c r="F19">
        <v>3.39126696789785E-3</v>
      </c>
      <c r="G19">
        <v>0</v>
      </c>
      <c r="H19">
        <v>0</v>
      </c>
      <c r="I19">
        <v>72.990887054723899</v>
      </c>
      <c r="J19">
        <v>74.597411723811007</v>
      </c>
      <c r="L19">
        <f t="shared" si="1"/>
        <v>1.0000000000000002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 Huang</dc:creator>
  <cp:lastModifiedBy>Wenge Huang</cp:lastModifiedBy>
  <dcterms:created xsi:type="dcterms:W3CDTF">2021-05-21T15:06:08Z</dcterms:created>
  <dcterms:modified xsi:type="dcterms:W3CDTF">2021-07-21T00:37:02Z</dcterms:modified>
</cp:coreProperties>
</file>