
<file path=[Content_Types].xml><?xml version="1.0" encoding="utf-8"?>
<Types xmlns="http://schemas.openxmlformats.org/package/2006/content-types">
  <Default Extension="bin" ContentType="application/vnd.openxmlformats-officedocument.oleObject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rinterSettings/printerSettings1.bin" ContentType="application/vnd.openxmlformats-officedocument.spreadsheetml.printerSettings"/>
  <Override PartName="/xl/printerSettings/printerSettings2.bin" ContentType="application/vnd.openxmlformats-officedocument.spreadsheetml.printerSettings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rinterSettings/printerSettings3.bin" ContentType="application/vnd.openxmlformats-officedocument.spreadsheetml.printerSettings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rinterSettings/printerSettings4.bin" ContentType="application/vnd.openxmlformats-officedocument.spreadsheetml.printerSettings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rinterSettings/printerSettings5.bin" ContentType="application/vnd.openxmlformats-officedocument.spreadsheetml.printerSettings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rinterSettings/printerSettings6.bin" ContentType="application/vnd.openxmlformats-officedocument.spreadsheetml.printerSettings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rinterSettings/printerSettings7.bin" ContentType="application/vnd.openxmlformats-officedocument.spreadsheetml.printerSettings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vaporation_research_paper\Experimental_data\Evaporation_4uL\Reread_every_5frame\Evaporation_rate_new\"/>
    </mc:Choice>
  </mc:AlternateContent>
  <xr:revisionPtr revIDLastSave="0" documentId="13_ncr:1_{48AA90A8-705A-4BFF-ADC7-697E102108C5}" xr6:coauthVersionLast="47" xr6:coauthVersionMax="47" xr10:uidLastSave="{00000000-0000-0000-0000-000000000000}"/>
  <bookViews>
    <workbookView xWindow="-120" yWindow="-120" windowWidth="20730" windowHeight="11160" firstSheet="9" activeTab="9" xr2:uid="{D109BB8A-0E9B-4E88-8D82-7BD8FF6C4B7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11" sheetId="11" r:id="rId6"/>
    <sheet name="Sheet6" sheetId="6" r:id="rId7"/>
    <sheet name="Sheet7" sheetId="7" r:id="rId8"/>
    <sheet name="Sheet8" sheetId="8" r:id="rId9"/>
    <sheet name="Sheet9" sheetId="9" r:id="rId10"/>
    <sheet name="Sheet10" sheetId="10" r:id="rId1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D2" i="3" l="1"/>
  <c r="BD3" i="3"/>
  <c r="BD4" i="3"/>
  <c r="BD5" i="3"/>
  <c r="BD6" i="3"/>
  <c r="BD7" i="3"/>
  <c r="BD1" i="3"/>
  <c r="Y26" i="3"/>
  <c r="Y27" i="3"/>
  <c r="Y28" i="3"/>
  <c r="Y29" i="3"/>
  <c r="Y30" i="3"/>
  <c r="Y31" i="3"/>
  <c r="Y32" i="3"/>
  <c r="Y33" i="3"/>
  <c r="Y34" i="3"/>
  <c r="Y35" i="3"/>
  <c r="Y36" i="3"/>
  <c r="Y37" i="3"/>
  <c r="Y38" i="3"/>
  <c r="Y39" i="3"/>
  <c r="Y40" i="3"/>
  <c r="Y41" i="3"/>
  <c r="Y42" i="3"/>
  <c r="Y43" i="3"/>
  <c r="Y44" i="3"/>
  <c r="Y45" i="3"/>
  <c r="Y25" i="3"/>
  <c r="F2" i="7" l="1"/>
  <c r="J3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" i="9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J3" i="11"/>
  <c r="J4" i="11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2" i="11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" i="3"/>
  <c r="A3" i="11"/>
  <c r="A4" i="11"/>
  <c r="A5" i="11"/>
  <c r="A6" i="11"/>
  <c r="A7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" i="11"/>
  <c r="F3" i="11"/>
  <c r="G3" i="11"/>
  <c r="F4" i="11"/>
  <c r="G4" i="11"/>
  <c r="H4" i="11" s="1"/>
  <c r="F5" i="11"/>
  <c r="G5" i="11"/>
  <c r="F6" i="11"/>
  <c r="G6" i="11"/>
  <c r="H6" i="11" s="1"/>
  <c r="F7" i="11"/>
  <c r="H7" i="11" s="1"/>
  <c r="G7" i="11"/>
  <c r="F8" i="11"/>
  <c r="G8" i="11"/>
  <c r="F9" i="11"/>
  <c r="G9" i="11"/>
  <c r="F10" i="11"/>
  <c r="G10" i="11"/>
  <c r="F11" i="11"/>
  <c r="G11" i="11"/>
  <c r="F12" i="11"/>
  <c r="G12" i="11"/>
  <c r="F13" i="11"/>
  <c r="G13" i="11"/>
  <c r="F14" i="11"/>
  <c r="G14" i="11"/>
  <c r="F15" i="11"/>
  <c r="G15" i="11"/>
  <c r="F16" i="11"/>
  <c r="G16" i="11"/>
  <c r="F17" i="11"/>
  <c r="G17" i="11"/>
  <c r="F18" i="11"/>
  <c r="G18" i="11"/>
  <c r="F19" i="11"/>
  <c r="G19" i="11"/>
  <c r="G2" i="11"/>
  <c r="F2" i="11"/>
  <c r="Z15" i="9"/>
  <c r="Y24" i="8"/>
  <c r="F3" i="9"/>
  <c r="G3" i="9"/>
  <c r="F4" i="9"/>
  <c r="G4" i="9"/>
  <c r="F5" i="9"/>
  <c r="G5" i="9"/>
  <c r="F6" i="9"/>
  <c r="G6" i="9"/>
  <c r="F7" i="9"/>
  <c r="G7" i="9"/>
  <c r="F8" i="9"/>
  <c r="G8" i="9"/>
  <c r="F9" i="9"/>
  <c r="G9" i="9"/>
  <c r="F10" i="9"/>
  <c r="G10" i="9"/>
  <c r="F11" i="9"/>
  <c r="G11" i="9"/>
  <c r="F12" i="9"/>
  <c r="G12" i="9"/>
  <c r="F13" i="9"/>
  <c r="G13" i="9"/>
  <c r="F14" i="9"/>
  <c r="G14" i="9"/>
  <c r="H14" i="9" s="1"/>
  <c r="F15" i="9"/>
  <c r="G15" i="9"/>
  <c r="F16" i="9"/>
  <c r="G16" i="9"/>
  <c r="F17" i="9"/>
  <c r="G17" i="9"/>
  <c r="F18" i="9"/>
  <c r="G18" i="9"/>
  <c r="F19" i="9"/>
  <c r="G19" i="9"/>
  <c r="F20" i="9"/>
  <c r="G20" i="9"/>
  <c r="G2" i="9"/>
  <c r="F2" i="9"/>
  <c r="A3" i="9"/>
  <c r="A4" i="9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" i="9"/>
  <c r="F3" i="8"/>
  <c r="G3" i="8"/>
  <c r="F4" i="8"/>
  <c r="G4" i="8"/>
  <c r="F5" i="8"/>
  <c r="G5" i="8"/>
  <c r="F6" i="8"/>
  <c r="G6" i="8"/>
  <c r="F7" i="8"/>
  <c r="G7" i="8"/>
  <c r="F8" i="8"/>
  <c r="G8" i="8"/>
  <c r="F9" i="8"/>
  <c r="G9" i="8"/>
  <c r="F10" i="8"/>
  <c r="G10" i="8"/>
  <c r="F11" i="8"/>
  <c r="G11" i="8"/>
  <c r="F12" i="8"/>
  <c r="G12" i="8"/>
  <c r="F13" i="8"/>
  <c r="G13" i="8"/>
  <c r="F14" i="8"/>
  <c r="G14" i="8"/>
  <c r="H14" i="8" s="1"/>
  <c r="F15" i="8"/>
  <c r="G15" i="8"/>
  <c r="F16" i="8"/>
  <c r="G16" i="8"/>
  <c r="F17" i="8"/>
  <c r="G17" i="8"/>
  <c r="F18" i="8"/>
  <c r="G18" i="8"/>
  <c r="F19" i="8"/>
  <c r="G19" i="8"/>
  <c r="F20" i="8"/>
  <c r="G20" i="8"/>
  <c r="F21" i="8"/>
  <c r="G21" i="8"/>
  <c r="F22" i="8"/>
  <c r="G22" i="8"/>
  <c r="H22" i="8" s="1"/>
  <c r="F23" i="8"/>
  <c r="G23" i="8"/>
  <c r="F24" i="8"/>
  <c r="G24" i="8"/>
  <c r="F25" i="8"/>
  <c r="G25" i="8"/>
  <c r="G2" i="8"/>
  <c r="F2" i="8"/>
  <c r="A3" i="8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" i="8"/>
  <c r="L3" i="7"/>
  <c r="M3" i="7"/>
  <c r="L4" i="7"/>
  <c r="M4" i="7"/>
  <c r="L5" i="7"/>
  <c r="M5" i="7"/>
  <c r="L6" i="7"/>
  <c r="M6" i="7"/>
  <c r="L7" i="7"/>
  <c r="M7" i="7"/>
  <c r="L8" i="7"/>
  <c r="M8" i="7"/>
  <c r="L9" i="7"/>
  <c r="M9" i="7"/>
  <c r="L10" i="7"/>
  <c r="M10" i="7"/>
  <c r="L11" i="7"/>
  <c r="M11" i="7"/>
  <c r="L12" i="7"/>
  <c r="M12" i="7"/>
  <c r="L13" i="7"/>
  <c r="M13" i="7"/>
  <c r="N13" i="7" s="1"/>
  <c r="L14" i="7"/>
  <c r="M14" i="7"/>
  <c r="L15" i="7"/>
  <c r="M15" i="7"/>
  <c r="N15" i="7" s="1"/>
  <c r="L16" i="7"/>
  <c r="M16" i="7"/>
  <c r="L17" i="7"/>
  <c r="M17" i="7"/>
  <c r="L18" i="7"/>
  <c r="M18" i="7"/>
  <c r="L19" i="7"/>
  <c r="M19" i="7"/>
  <c r="L20" i="7"/>
  <c r="M20" i="7"/>
  <c r="L21" i="7"/>
  <c r="M21" i="7"/>
  <c r="L22" i="7"/>
  <c r="M22" i="7"/>
  <c r="M2" i="7"/>
  <c r="L2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" i="7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" i="6"/>
  <c r="K3" i="6"/>
  <c r="L3" i="6"/>
  <c r="M3" i="6" s="1"/>
  <c r="K4" i="6"/>
  <c r="L4" i="6"/>
  <c r="K5" i="6"/>
  <c r="L5" i="6"/>
  <c r="M5" i="6" s="1"/>
  <c r="K6" i="6"/>
  <c r="L6" i="6"/>
  <c r="K7" i="6"/>
  <c r="L7" i="6"/>
  <c r="M7" i="6" s="1"/>
  <c r="K8" i="6"/>
  <c r="L8" i="6"/>
  <c r="K9" i="6"/>
  <c r="L9" i="6"/>
  <c r="M9" i="6" s="1"/>
  <c r="K10" i="6"/>
  <c r="L10" i="6"/>
  <c r="K11" i="6"/>
  <c r="L11" i="6"/>
  <c r="K12" i="6"/>
  <c r="L12" i="6"/>
  <c r="K13" i="6"/>
  <c r="L13" i="6"/>
  <c r="K14" i="6"/>
  <c r="L14" i="6"/>
  <c r="K15" i="6"/>
  <c r="L15" i="6"/>
  <c r="M15" i="6" s="1"/>
  <c r="K16" i="6"/>
  <c r="L16" i="6"/>
  <c r="K17" i="6"/>
  <c r="L17" i="6"/>
  <c r="K18" i="6"/>
  <c r="L18" i="6"/>
  <c r="M18" i="6" s="1"/>
  <c r="K19" i="6"/>
  <c r="L19" i="6"/>
  <c r="M19" i="6" s="1"/>
  <c r="K20" i="6"/>
  <c r="M20" i="6" s="1"/>
  <c r="L20" i="6"/>
  <c r="K21" i="6"/>
  <c r="L21" i="6"/>
  <c r="K22" i="6"/>
  <c r="M22" i="6" s="1"/>
  <c r="L22" i="6"/>
  <c r="K23" i="6"/>
  <c r="L23" i="6"/>
  <c r="M23" i="6" s="1"/>
  <c r="K24" i="6"/>
  <c r="M24" i="6" s="1"/>
  <c r="L24" i="6"/>
  <c r="K25" i="6"/>
  <c r="L25" i="6"/>
  <c r="L2" i="6"/>
  <c r="K2" i="6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" i="5"/>
  <c r="K3" i="5"/>
  <c r="L3" i="5"/>
  <c r="M3" i="5" s="1"/>
  <c r="K4" i="5"/>
  <c r="L4" i="5"/>
  <c r="K5" i="5"/>
  <c r="L5" i="5"/>
  <c r="M5" i="5" s="1"/>
  <c r="K6" i="5"/>
  <c r="L6" i="5"/>
  <c r="K7" i="5"/>
  <c r="L7" i="5"/>
  <c r="K8" i="5"/>
  <c r="L8" i="5"/>
  <c r="K9" i="5"/>
  <c r="L9" i="5"/>
  <c r="K10" i="5"/>
  <c r="L10" i="5"/>
  <c r="K11" i="5"/>
  <c r="L11" i="5"/>
  <c r="M11" i="5" s="1"/>
  <c r="K12" i="5"/>
  <c r="L12" i="5"/>
  <c r="M12" i="5" s="1"/>
  <c r="K13" i="5"/>
  <c r="L13" i="5"/>
  <c r="K14" i="5"/>
  <c r="L14" i="5"/>
  <c r="M14" i="5" s="1"/>
  <c r="K15" i="5"/>
  <c r="L15" i="5"/>
  <c r="K16" i="5"/>
  <c r="L16" i="5"/>
  <c r="M16" i="5" s="1"/>
  <c r="K17" i="5"/>
  <c r="L17" i="5"/>
  <c r="K18" i="5"/>
  <c r="L18" i="5"/>
  <c r="M18" i="5" s="1"/>
  <c r="K19" i="5"/>
  <c r="L19" i="5"/>
  <c r="M19" i="5" s="1"/>
  <c r="K20" i="5"/>
  <c r="L20" i="5"/>
  <c r="M20" i="5" s="1"/>
  <c r="K21" i="5"/>
  <c r="L21" i="5"/>
  <c r="K22" i="5"/>
  <c r="L22" i="5"/>
  <c r="M22" i="5" s="1"/>
  <c r="K23" i="5"/>
  <c r="L23" i="5"/>
  <c r="L2" i="5"/>
  <c r="K2" i="5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" i="4"/>
  <c r="K3" i="4"/>
  <c r="L3" i="4"/>
  <c r="K4" i="4"/>
  <c r="L4" i="4"/>
  <c r="K5" i="4"/>
  <c r="L5" i="4"/>
  <c r="M5" i="4" s="1"/>
  <c r="K6" i="4"/>
  <c r="L6" i="4"/>
  <c r="K7" i="4"/>
  <c r="L7" i="4"/>
  <c r="M7" i="4" s="1"/>
  <c r="K8" i="4"/>
  <c r="L8" i="4"/>
  <c r="K9" i="4"/>
  <c r="L9" i="4"/>
  <c r="M9" i="4" s="1"/>
  <c r="K10" i="4"/>
  <c r="L10" i="4"/>
  <c r="K11" i="4"/>
  <c r="L11" i="4"/>
  <c r="K12" i="4"/>
  <c r="L12" i="4"/>
  <c r="K13" i="4"/>
  <c r="L13" i="4"/>
  <c r="K14" i="4"/>
  <c r="L14" i="4"/>
  <c r="K15" i="4"/>
  <c r="L15" i="4"/>
  <c r="K16" i="4"/>
  <c r="L16" i="4"/>
  <c r="K17" i="4"/>
  <c r="L17" i="4"/>
  <c r="M17" i="4" s="1"/>
  <c r="K18" i="4"/>
  <c r="L18" i="4"/>
  <c r="K19" i="4"/>
  <c r="L19" i="4"/>
  <c r="K20" i="4"/>
  <c r="L20" i="4"/>
  <c r="K21" i="4"/>
  <c r="L21" i="4"/>
  <c r="M21" i="4" s="1"/>
  <c r="K22" i="4"/>
  <c r="L22" i="4"/>
  <c r="K23" i="4"/>
  <c r="L23" i="4"/>
  <c r="K24" i="4"/>
  <c r="L24" i="4"/>
  <c r="K25" i="4"/>
  <c r="L25" i="4"/>
  <c r="K26" i="4"/>
  <c r="L26" i="4"/>
  <c r="L2" i="4"/>
  <c r="K2" i="4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" i="3"/>
  <c r="K3" i="3"/>
  <c r="L3" i="3"/>
  <c r="K4" i="3"/>
  <c r="L4" i="3"/>
  <c r="K5" i="3"/>
  <c r="L5" i="3"/>
  <c r="K6" i="3"/>
  <c r="L6" i="3"/>
  <c r="K7" i="3"/>
  <c r="L7" i="3"/>
  <c r="K8" i="3"/>
  <c r="L8" i="3"/>
  <c r="K9" i="3"/>
  <c r="L9" i="3"/>
  <c r="K10" i="3"/>
  <c r="L10" i="3"/>
  <c r="K11" i="3"/>
  <c r="L11" i="3"/>
  <c r="K12" i="3"/>
  <c r="L12" i="3"/>
  <c r="K13" i="3"/>
  <c r="L13" i="3"/>
  <c r="M13" i="3" s="1"/>
  <c r="K14" i="3"/>
  <c r="L14" i="3"/>
  <c r="K15" i="3"/>
  <c r="L15" i="3"/>
  <c r="K16" i="3"/>
  <c r="L16" i="3"/>
  <c r="K17" i="3"/>
  <c r="L17" i="3"/>
  <c r="M17" i="3" s="1"/>
  <c r="K18" i="3"/>
  <c r="L18" i="3"/>
  <c r="K19" i="3"/>
  <c r="L19" i="3"/>
  <c r="K20" i="3"/>
  <c r="L20" i="3"/>
  <c r="K21" i="3"/>
  <c r="L21" i="3"/>
  <c r="K22" i="3"/>
  <c r="L22" i="3"/>
  <c r="L2" i="3"/>
  <c r="K2" i="3"/>
  <c r="H19" i="11" l="1"/>
  <c r="H17" i="11"/>
  <c r="H15" i="11"/>
  <c r="H11" i="11"/>
  <c r="H3" i="11"/>
  <c r="H14" i="11"/>
  <c r="H10" i="11"/>
  <c r="H9" i="11"/>
  <c r="H18" i="11"/>
  <c r="N22" i="7"/>
  <c r="H19" i="9"/>
  <c r="H11" i="9"/>
  <c r="H21" i="8"/>
  <c r="H19" i="8"/>
  <c r="H13" i="8"/>
  <c r="H11" i="8"/>
  <c r="H9" i="8"/>
  <c r="H7" i="8"/>
  <c r="H5" i="8"/>
  <c r="N3" i="7"/>
  <c r="N14" i="7"/>
  <c r="H8" i="11"/>
  <c r="H16" i="11"/>
  <c r="H2" i="11"/>
  <c r="H12" i="11"/>
  <c r="H13" i="11"/>
  <c r="H5" i="11"/>
  <c r="H10" i="9"/>
  <c r="H17" i="9"/>
  <c r="H13" i="9"/>
  <c r="H15" i="9"/>
  <c r="H18" i="9"/>
  <c r="H5" i="9"/>
  <c r="H3" i="9"/>
  <c r="H16" i="8"/>
  <c r="H18" i="8"/>
  <c r="H24" i="8"/>
  <c r="H3" i="8"/>
  <c r="N18" i="7"/>
  <c r="N16" i="7"/>
  <c r="N11" i="7"/>
  <c r="N7" i="7"/>
  <c r="N19" i="7"/>
  <c r="N17" i="7"/>
  <c r="M2" i="5"/>
  <c r="M23" i="5"/>
  <c r="M21" i="5"/>
  <c r="M17" i="5"/>
  <c r="M15" i="5"/>
  <c r="M13" i="5"/>
  <c r="M26" i="4"/>
  <c r="M24" i="4"/>
  <c r="M22" i="4"/>
  <c r="M20" i="4"/>
  <c r="M12" i="4"/>
  <c r="H2" i="9"/>
  <c r="H8" i="9"/>
  <c r="H16" i="9"/>
  <c r="H6" i="9"/>
  <c r="H20" i="9"/>
  <c r="H12" i="9"/>
  <c r="H7" i="9"/>
  <c r="H4" i="9"/>
  <c r="H9" i="9"/>
  <c r="H17" i="8"/>
  <c r="H12" i="8"/>
  <c r="H10" i="8"/>
  <c r="H8" i="8"/>
  <c r="H25" i="8"/>
  <c r="H23" i="8"/>
  <c r="H20" i="8"/>
  <c r="H6" i="8"/>
  <c r="H4" i="8"/>
  <c r="H2" i="8"/>
  <c r="H15" i="8"/>
  <c r="N20" i="7"/>
  <c r="N10" i="7"/>
  <c r="N8" i="7"/>
  <c r="N6" i="7"/>
  <c r="N4" i="7"/>
  <c r="N2" i="7"/>
  <c r="N21" i="7"/>
  <c r="N5" i="7"/>
  <c r="N12" i="7"/>
  <c r="N9" i="7"/>
  <c r="M16" i="6"/>
  <c r="M14" i="6"/>
  <c r="M12" i="6"/>
  <c r="M21" i="6"/>
  <c r="M11" i="6"/>
  <c r="M25" i="6"/>
  <c r="M17" i="6"/>
  <c r="M10" i="6"/>
  <c r="M8" i="6"/>
  <c r="M4" i="6"/>
  <c r="M2" i="6"/>
  <c r="M6" i="6"/>
  <c r="M13" i="6"/>
  <c r="M9" i="5"/>
  <c r="M6" i="5"/>
  <c r="M4" i="5"/>
  <c r="M7" i="5"/>
  <c r="M8" i="5"/>
  <c r="M10" i="5"/>
  <c r="M3" i="4"/>
  <c r="M14" i="4"/>
  <c r="M6" i="4"/>
  <c r="M10" i="4"/>
  <c r="M4" i="4"/>
  <c r="M13" i="4"/>
  <c r="M25" i="4"/>
  <c r="M18" i="4"/>
  <c r="M8" i="4"/>
  <c r="M2" i="4"/>
  <c r="M16" i="4"/>
  <c r="M23" i="4"/>
  <c r="M15" i="4"/>
  <c r="M19" i="4"/>
  <c r="M11" i="4"/>
  <c r="M2" i="3"/>
  <c r="M21" i="3"/>
  <c r="M19" i="3"/>
  <c r="M15" i="3"/>
  <c r="M11" i="3"/>
  <c r="M9" i="3"/>
  <c r="M7" i="3"/>
  <c r="M5" i="3"/>
  <c r="M3" i="3"/>
  <c r="M22" i="3"/>
  <c r="M20" i="3"/>
  <c r="M18" i="3"/>
  <c r="M16" i="3"/>
  <c r="M14" i="3"/>
  <c r="M12" i="3"/>
  <c r="M10" i="3"/>
  <c r="M8" i="3"/>
  <c r="M6" i="3"/>
  <c r="M4" i="3"/>
  <c r="BB2" i="2" l="1"/>
  <c r="BB3" i="2"/>
  <c r="BB4" i="2"/>
  <c r="BB5" i="2"/>
  <c r="BB6" i="2"/>
  <c r="BB7" i="2"/>
  <c r="BB8" i="2"/>
  <c r="BB9" i="2"/>
  <c r="BB10" i="2"/>
  <c r="BB11" i="2"/>
  <c r="BB12" i="2"/>
  <c r="BB13" i="2"/>
  <c r="BB14" i="2"/>
  <c r="BB15" i="2"/>
  <c r="BB16" i="2"/>
  <c r="BB1" i="2"/>
  <c r="AW2" i="2"/>
  <c r="AW3" i="2"/>
  <c r="AW4" i="2"/>
  <c r="AW5" i="2"/>
  <c r="AW6" i="2"/>
  <c r="AW7" i="2"/>
  <c r="AW8" i="2"/>
  <c r="AW9" i="2"/>
  <c r="AW10" i="2"/>
  <c r="AW11" i="2"/>
  <c r="AW12" i="2"/>
  <c r="AW13" i="2"/>
  <c r="AW14" i="2"/>
  <c r="AW15" i="2"/>
  <c r="AW16" i="2"/>
  <c r="AW1" i="2"/>
  <c r="AL2" i="2"/>
  <c r="AL3" i="2"/>
  <c r="AL4" i="2"/>
  <c r="AL5" i="2"/>
  <c r="AL6" i="2"/>
  <c r="AL7" i="2"/>
  <c r="AL8" i="2"/>
  <c r="AL9" i="2"/>
  <c r="AL10" i="2"/>
  <c r="AL11" i="2"/>
  <c r="AL12" i="2"/>
  <c r="AL13" i="2"/>
  <c r="AL14" i="2"/>
  <c r="AL15" i="2"/>
  <c r="AL16" i="2"/>
  <c r="AL17" i="2"/>
  <c r="AL18" i="2"/>
  <c r="AL1" i="2"/>
  <c r="AG2" i="2"/>
  <c r="AG3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" i="2"/>
  <c r="AT2" i="2"/>
  <c r="AT3" i="2"/>
  <c r="AT4" i="2"/>
  <c r="AT5" i="2"/>
  <c r="AT6" i="2"/>
  <c r="AT7" i="2"/>
  <c r="AT8" i="2"/>
  <c r="AT9" i="2"/>
  <c r="AT10" i="2"/>
  <c r="AT11" i="2"/>
  <c r="AT12" i="2"/>
  <c r="AT13" i="2"/>
  <c r="AT1" i="2"/>
  <c r="AO2" i="2"/>
  <c r="AO3" i="2"/>
  <c r="AO4" i="2"/>
  <c r="AO5" i="2"/>
  <c r="AO6" i="2"/>
  <c r="AO7" i="2"/>
  <c r="AO8" i="2"/>
  <c r="AO9" i="2"/>
  <c r="AO10" i="2"/>
  <c r="AO11" i="2"/>
  <c r="AO12" i="2"/>
  <c r="AO13" i="2"/>
  <c r="AO1" i="2"/>
  <c r="AD2" i="2"/>
  <c r="AD3" i="2"/>
  <c r="AD4" i="2"/>
  <c r="AD5" i="2"/>
  <c r="AD6" i="2"/>
  <c r="AD7" i="2"/>
  <c r="AD8" i="2"/>
  <c r="AD9" i="2"/>
  <c r="AD10" i="2"/>
  <c r="AD11" i="2"/>
  <c r="AD12" i="2"/>
  <c r="AD13" i="2"/>
  <c r="AD14" i="2"/>
  <c r="AD1" i="2"/>
  <c r="V2" i="2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" i="2"/>
  <c r="N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1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1" i="2"/>
  <c r="Y2" i="2"/>
  <c r="Y3" i="2"/>
  <c r="Y4" i="2"/>
  <c r="Y5" i="2"/>
  <c r="Y6" i="2"/>
  <c r="Y7" i="2"/>
  <c r="Y8" i="2"/>
  <c r="Y9" i="2"/>
  <c r="Y10" i="2"/>
  <c r="Y11" i="2"/>
  <c r="Y12" i="2"/>
  <c r="Y13" i="2"/>
  <c r="Y14" i="2"/>
  <c r="Q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Y1" i="2"/>
  <c r="Q1" i="2"/>
  <c r="I1" i="2"/>
  <c r="A1" i="2"/>
</calcChain>
</file>

<file path=xl/sharedStrings.xml><?xml version="1.0" encoding="utf-8"?>
<sst xmlns="http://schemas.openxmlformats.org/spreadsheetml/2006/main" count="183" uniqueCount="29">
  <si>
    <t>4P40C1034</t>
    <phoneticPr fontId="1" type="noConversion"/>
  </si>
  <si>
    <t>4P50C1228</t>
    <phoneticPr fontId="1" type="noConversion"/>
  </si>
  <si>
    <t>4P70C1115</t>
    <phoneticPr fontId="1" type="noConversion"/>
  </si>
  <si>
    <t>4P80C354</t>
    <phoneticPr fontId="1" type="noConversion"/>
  </si>
  <si>
    <t>4P90C107</t>
    <phoneticPr fontId="1" type="noConversion"/>
  </si>
  <si>
    <t>4P100C604</t>
    <phoneticPr fontId="1" type="noConversion"/>
  </si>
  <si>
    <t>NaN</t>
  </si>
  <si>
    <t>t</t>
    <phoneticPr fontId="1" type="noConversion"/>
  </si>
  <si>
    <t>v</t>
    <phoneticPr fontId="1" type="noConversion"/>
  </si>
  <si>
    <t>r</t>
    <phoneticPr fontId="1" type="noConversion"/>
  </si>
  <si>
    <t>h</t>
    <phoneticPr fontId="1" type="noConversion"/>
  </si>
  <si>
    <t>f</t>
    <phoneticPr fontId="1" type="noConversion"/>
  </si>
  <si>
    <t>4P40C</t>
    <phoneticPr fontId="1" type="noConversion"/>
  </si>
  <si>
    <t>4P50C</t>
    <phoneticPr fontId="1" type="noConversion"/>
  </si>
  <si>
    <t>4P60C453</t>
    <phoneticPr fontId="1" type="noConversion"/>
  </si>
  <si>
    <t>4P60C</t>
    <phoneticPr fontId="1" type="noConversion"/>
  </si>
  <si>
    <t>k</t>
  </si>
  <si>
    <t>k</t>
    <phoneticPr fontId="1" type="noConversion"/>
  </si>
  <si>
    <t>Ti</t>
  </si>
  <si>
    <t>Ti</t>
    <phoneticPr fontId="1" type="noConversion"/>
  </si>
  <si>
    <t>Tb</t>
  </si>
  <si>
    <t>Tb</t>
    <phoneticPr fontId="1" type="noConversion"/>
  </si>
  <si>
    <t>4P70C</t>
    <phoneticPr fontId="1" type="noConversion"/>
  </si>
  <si>
    <t>4P80C</t>
    <phoneticPr fontId="1" type="noConversion"/>
  </si>
  <si>
    <t>4P90C</t>
    <phoneticPr fontId="1" type="noConversion"/>
  </si>
  <si>
    <t>4P100C</t>
    <phoneticPr fontId="1" type="noConversion"/>
  </si>
  <si>
    <t>Inf</t>
  </si>
  <si>
    <t>--</t>
  </si>
  <si>
    <t>high 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</si>
</sst>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2" borderId="0" xfId="0" applyFill="1">
      <alignment vertical="center"/>
    </xf>
    <xf numFmtId="11" fontId="0" fillId="0" borderId="0" xfId="0" applyNumberFormat="1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Sheet3!$V$1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Sheet3!$G$2:$G$21</c:f>
              <c:numCache>
                <c:formatCode>General</c:formatCode>
                <c:ptCount val="20"/>
                <c:pt idx="0">
                  <c:v>10.57</c:v>
                </c:pt>
                <c:pt idx="1">
                  <c:v>33.47</c:v>
                </c:pt>
                <c:pt idx="2">
                  <c:v>67.819999999999993</c:v>
                </c:pt>
                <c:pt idx="3">
                  <c:v>100.41</c:v>
                </c:pt>
                <c:pt idx="4">
                  <c:v>133.88</c:v>
                </c:pt>
                <c:pt idx="5">
                  <c:v>167.35</c:v>
                </c:pt>
                <c:pt idx="6">
                  <c:v>200.83</c:v>
                </c:pt>
                <c:pt idx="7">
                  <c:v>233.42</c:v>
                </c:pt>
                <c:pt idx="8">
                  <c:v>267.77</c:v>
                </c:pt>
                <c:pt idx="9">
                  <c:v>300.36</c:v>
                </c:pt>
                <c:pt idx="10">
                  <c:v>333.83</c:v>
                </c:pt>
                <c:pt idx="11">
                  <c:v>367.3</c:v>
                </c:pt>
                <c:pt idx="12">
                  <c:v>400.77</c:v>
                </c:pt>
                <c:pt idx="13">
                  <c:v>430.72</c:v>
                </c:pt>
                <c:pt idx="14">
                  <c:v>467.71</c:v>
                </c:pt>
                <c:pt idx="15">
                  <c:v>500.3</c:v>
                </c:pt>
                <c:pt idx="16">
                  <c:v>533.77</c:v>
                </c:pt>
                <c:pt idx="17">
                  <c:v>567.25</c:v>
                </c:pt>
                <c:pt idx="18">
                  <c:v>600.72</c:v>
                </c:pt>
                <c:pt idx="19">
                  <c:v>620.09</c:v>
                </c:pt>
              </c:numCache>
            </c:numRef>
          </c:xVal>
          <c:yVal>
            <c:numRef>
              <c:f>Sheet3!$V$2:$V$21</c:f>
              <c:numCache>
                <c:formatCode>General</c:formatCode>
                <c:ptCount val="20"/>
                <c:pt idx="0">
                  <c:v>0.31</c:v>
                </c:pt>
                <c:pt idx="1">
                  <c:v>0.31</c:v>
                </c:pt>
                <c:pt idx="2">
                  <c:v>0.28999999999999998</c:v>
                </c:pt>
                <c:pt idx="3">
                  <c:v>0.28000000000000003</c:v>
                </c:pt>
                <c:pt idx="4">
                  <c:v>0.27</c:v>
                </c:pt>
                <c:pt idx="5">
                  <c:v>0.25</c:v>
                </c:pt>
                <c:pt idx="6">
                  <c:v>0.24</c:v>
                </c:pt>
                <c:pt idx="7">
                  <c:v>0.23</c:v>
                </c:pt>
                <c:pt idx="8">
                  <c:v>0.21</c:v>
                </c:pt>
                <c:pt idx="9">
                  <c:v>0.21</c:v>
                </c:pt>
                <c:pt idx="10">
                  <c:v>0.2</c:v>
                </c:pt>
                <c:pt idx="11">
                  <c:v>0.19</c:v>
                </c:pt>
                <c:pt idx="12">
                  <c:v>0.19</c:v>
                </c:pt>
                <c:pt idx="13">
                  <c:v>0.17</c:v>
                </c:pt>
                <c:pt idx="14">
                  <c:v>0.19</c:v>
                </c:pt>
                <c:pt idx="15">
                  <c:v>0.19</c:v>
                </c:pt>
                <c:pt idx="16">
                  <c:v>0.19</c:v>
                </c:pt>
                <c:pt idx="17">
                  <c:v>0.15</c:v>
                </c:pt>
                <c:pt idx="18">
                  <c:v>7.0000000000000007E-2</c:v>
                </c:pt>
                <c:pt idx="19">
                  <c:v>0.05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00-4AEE-9A68-EB85A13278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5926792"/>
        <c:axId val="625927120"/>
      </c:scatterChart>
      <c:valAx>
        <c:axId val="625926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5927120"/>
        <c:crosses val="autoZero"/>
        <c:crossBetween val="midCat"/>
      </c:valAx>
      <c:valAx>
        <c:axId val="62592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5926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Sheet9!$BQ$1:$BQ$49</c:f>
              <c:numCache>
                <c:formatCode>General</c:formatCode>
                <c:ptCount val="49"/>
                <c:pt idx="2">
                  <c:v>0</c:v>
                </c:pt>
                <c:pt idx="3">
                  <c:v>2.8571428571428571E-2</c:v>
                </c:pt>
                <c:pt idx="4">
                  <c:v>5.7142857142857141E-2</c:v>
                </c:pt>
                <c:pt idx="5">
                  <c:v>8.5714285714285715E-2</c:v>
                </c:pt>
                <c:pt idx="6">
                  <c:v>0.11428571428571428</c:v>
                </c:pt>
                <c:pt idx="7">
                  <c:v>0.14285714285714285</c:v>
                </c:pt>
                <c:pt idx="8">
                  <c:v>0.17142857142857143</c:v>
                </c:pt>
                <c:pt idx="9">
                  <c:v>0.2</c:v>
                </c:pt>
                <c:pt idx="10">
                  <c:v>0.22857142857142856</c:v>
                </c:pt>
                <c:pt idx="11">
                  <c:v>0.25714285714285712</c:v>
                </c:pt>
                <c:pt idx="12">
                  <c:v>0.2857142857142857</c:v>
                </c:pt>
                <c:pt idx="13">
                  <c:v>0.31428571428571428</c:v>
                </c:pt>
                <c:pt idx="14">
                  <c:v>0.34285714285714286</c:v>
                </c:pt>
                <c:pt idx="15">
                  <c:v>0.37142857142857144</c:v>
                </c:pt>
                <c:pt idx="16">
                  <c:v>0.4</c:v>
                </c:pt>
                <c:pt idx="17">
                  <c:v>0.42857142857142855</c:v>
                </c:pt>
                <c:pt idx="18">
                  <c:v>0.45714285714285713</c:v>
                </c:pt>
                <c:pt idx="19">
                  <c:v>0.48571428571428571</c:v>
                </c:pt>
                <c:pt idx="20">
                  <c:v>0.51428571428571423</c:v>
                </c:pt>
                <c:pt idx="21">
                  <c:v>0.54285714285714282</c:v>
                </c:pt>
                <c:pt idx="22">
                  <c:v>0.5714285714285714</c:v>
                </c:pt>
                <c:pt idx="23">
                  <c:v>0.6</c:v>
                </c:pt>
                <c:pt idx="24">
                  <c:v>0.62857142857142856</c:v>
                </c:pt>
                <c:pt idx="25">
                  <c:v>0.65714285714285714</c:v>
                </c:pt>
                <c:pt idx="26">
                  <c:v>0.68571428571428572</c:v>
                </c:pt>
                <c:pt idx="27">
                  <c:v>0.7142857142857143</c:v>
                </c:pt>
                <c:pt idx="28">
                  <c:v>0.74285714285714288</c:v>
                </c:pt>
                <c:pt idx="29">
                  <c:v>0.77142857142857146</c:v>
                </c:pt>
                <c:pt idx="30">
                  <c:v>0.8</c:v>
                </c:pt>
                <c:pt idx="31">
                  <c:v>0.82857142857142863</c:v>
                </c:pt>
                <c:pt idx="32">
                  <c:v>0.8571428571428571</c:v>
                </c:pt>
                <c:pt idx="33">
                  <c:v>0.88571428571428568</c:v>
                </c:pt>
                <c:pt idx="34">
                  <c:v>0.91428571428571426</c:v>
                </c:pt>
                <c:pt idx="35">
                  <c:v>0.94285714285714284</c:v>
                </c:pt>
                <c:pt idx="36">
                  <c:v>0.97142857142857142</c:v>
                </c:pt>
                <c:pt idx="37">
                  <c:v>1</c:v>
                </c:pt>
              </c:numCache>
            </c:numRef>
          </c:xVal>
          <c:yVal>
            <c:numRef>
              <c:f>Sheet9!$BR$1:$BR$49</c:f>
              <c:numCache>
                <c:formatCode>General</c:formatCode>
                <c:ptCount val="49"/>
                <c:pt idx="2">
                  <c:v>73.698870900000003</c:v>
                </c:pt>
                <c:pt idx="3">
                  <c:v>73.969101899999998</c:v>
                </c:pt>
                <c:pt idx="4">
                  <c:v>74.32040219999999</c:v>
                </c:pt>
                <c:pt idx="5">
                  <c:v>74.572617800000003</c:v>
                </c:pt>
                <c:pt idx="6">
                  <c:v>74.797810299999995</c:v>
                </c:pt>
                <c:pt idx="7">
                  <c:v>74.590633199999999</c:v>
                </c:pt>
                <c:pt idx="8">
                  <c:v>75.086056699999986</c:v>
                </c:pt>
                <c:pt idx="9">
                  <c:v>74.509563899999989</c:v>
                </c:pt>
                <c:pt idx="10">
                  <c:v>75.131095200000004</c:v>
                </c:pt>
                <c:pt idx="11">
                  <c:v>75.347279999999998</c:v>
                </c:pt>
                <c:pt idx="12">
                  <c:v>75.689572599999991</c:v>
                </c:pt>
                <c:pt idx="13">
                  <c:v>75.644534100000001</c:v>
                </c:pt>
                <c:pt idx="14">
                  <c:v>75.806672700000007</c:v>
                </c:pt>
                <c:pt idx="15">
                  <c:v>76.221026899999998</c:v>
                </c:pt>
                <c:pt idx="16">
                  <c:v>76.311103899999992</c:v>
                </c:pt>
                <c:pt idx="17">
                  <c:v>76.545304099999996</c:v>
                </c:pt>
                <c:pt idx="18">
                  <c:v>77.040727599999997</c:v>
                </c:pt>
                <c:pt idx="19">
                  <c:v>76.743473499999993</c:v>
                </c:pt>
                <c:pt idx="20">
                  <c:v>77.040727599999997</c:v>
                </c:pt>
                <c:pt idx="21">
                  <c:v>77.283935499999998</c:v>
                </c:pt>
                <c:pt idx="22">
                  <c:v>77.076758400000003</c:v>
                </c:pt>
                <c:pt idx="23">
                  <c:v>77.022712200000001</c:v>
                </c:pt>
                <c:pt idx="24">
                  <c:v>77.392027899999988</c:v>
                </c:pt>
                <c:pt idx="25">
                  <c:v>77.518135699999988</c:v>
                </c:pt>
                <c:pt idx="26">
                  <c:v>77.57218189999999</c:v>
                </c:pt>
                <c:pt idx="27">
                  <c:v>77.950505300000003</c:v>
                </c:pt>
                <c:pt idx="28">
                  <c:v>78.301805599999994</c:v>
                </c:pt>
                <c:pt idx="29">
                  <c:v>78.536005799999998</c:v>
                </c:pt>
                <c:pt idx="30">
                  <c:v>78.923336899999995</c:v>
                </c:pt>
                <c:pt idx="31">
                  <c:v>79.085475500000001</c:v>
                </c:pt>
                <c:pt idx="32">
                  <c:v>79.202575600000003</c:v>
                </c:pt>
                <c:pt idx="33">
                  <c:v>79.238606399999995</c:v>
                </c:pt>
                <c:pt idx="34">
                  <c:v>79.436775800000007</c:v>
                </c:pt>
                <c:pt idx="35">
                  <c:v>79.661968299999998</c:v>
                </c:pt>
                <c:pt idx="36">
                  <c:v>79.878153099999992</c:v>
                </c:pt>
                <c:pt idx="37">
                  <c:v>80.067314799999991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C3-4374-89F9-D96A1860FE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2399488"/>
        <c:axId val="542397848"/>
      </c:scatterChart>
      <c:valAx>
        <c:axId val="542399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2397848"/>
        <c:crosses val="autoZero"/>
        <c:crossBetween val="midCat"/>
      </c:valAx>
      <c:valAx>
        <c:axId val="542397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2399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Sheet3!$AW$1:$AW$61</c:f>
              <c:numCache>
                <c:formatCode>General</c:formatCode>
                <c:ptCount val="61"/>
                <c:pt idx="1">
                  <c:v>1.6666666666666666E-2</c:v>
                </c:pt>
                <c:pt idx="2">
                  <c:v>3.3333333333333333E-2</c:v>
                </c:pt>
                <c:pt idx="3">
                  <c:v>0.05</c:v>
                </c:pt>
                <c:pt idx="4">
                  <c:v>6.6666666666666666E-2</c:v>
                </c:pt>
                <c:pt idx="5">
                  <c:v>8.3333333333333329E-2</c:v>
                </c:pt>
                <c:pt idx="6">
                  <c:v>0.1</c:v>
                </c:pt>
                <c:pt idx="7">
                  <c:v>0.11666666666666667</c:v>
                </c:pt>
                <c:pt idx="8">
                  <c:v>0.13333333333333333</c:v>
                </c:pt>
                <c:pt idx="9">
                  <c:v>0.15</c:v>
                </c:pt>
                <c:pt idx="10">
                  <c:v>0.16666666666666666</c:v>
                </c:pt>
                <c:pt idx="11">
                  <c:v>0.18333333333333332</c:v>
                </c:pt>
                <c:pt idx="12">
                  <c:v>0.2</c:v>
                </c:pt>
                <c:pt idx="13">
                  <c:v>0.21666666666666667</c:v>
                </c:pt>
                <c:pt idx="14">
                  <c:v>0.23333333333333334</c:v>
                </c:pt>
                <c:pt idx="15">
                  <c:v>0.25</c:v>
                </c:pt>
                <c:pt idx="16">
                  <c:v>0.26666666666666666</c:v>
                </c:pt>
                <c:pt idx="17">
                  <c:v>0.28333333333333333</c:v>
                </c:pt>
                <c:pt idx="18">
                  <c:v>0.3</c:v>
                </c:pt>
                <c:pt idx="19">
                  <c:v>0.31666666666666665</c:v>
                </c:pt>
                <c:pt idx="20">
                  <c:v>0.33333333333333331</c:v>
                </c:pt>
                <c:pt idx="21">
                  <c:v>0.35</c:v>
                </c:pt>
                <c:pt idx="22">
                  <c:v>0.36666666666666664</c:v>
                </c:pt>
                <c:pt idx="23">
                  <c:v>0.38333333333333336</c:v>
                </c:pt>
                <c:pt idx="24">
                  <c:v>0.4</c:v>
                </c:pt>
                <c:pt idx="25">
                  <c:v>0.41666666666666669</c:v>
                </c:pt>
                <c:pt idx="26">
                  <c:v>0.43333333333333335</c:v>
                </c:pt>
                <c:pt idx="27">
                  <c:v>0.45</c:v>
                </c:pt>
                <c:pt idx="28">
                  <c:v>0.46666666666666667</c:v>
                </c:pt>
                <c:pt idx="29">
                  <c:v>0.48333333333333334</c:v>
                </c:pt>
                <c:pt idx="30">
                  <c:v>0.5</c:v>
                </c:pt>
                <c:pt idx="31">
                  <c:v>0.51666666666666672</c:v>
                </c:pt>
                <c:pt idx="32">
                  <c:v>0.53333333333333333</c:v>
                </c:pt>
                <c:pt idx="33">
                  <c:v>0.55000000000000004</c:v>
                </c:pt>
                <c:pt idx="34">
                  <c:v>0.56666666666666665</c:v>
                </c:pt>
                <c:pt idx="35">
                  <c:v>0.58333333333333337</c:v>
                </c:pt>
                <c:pt idx="36">
                  <c:v>0.6</c:v>
                </c:pt>
                <c:pt idx="37">
                  <c:v>0.6166666666666667</c:v>
                </c:pt>
                <c:pt idx="38">
                  <c:v>0.6333333333333333</c:v>
                </c:pt>
                <c:pt idx="39">
                  <c:v>0.65</c:v>
                </c:pt>
                <c:pt idx="40">
                  <c:v>0.66666666666666663</c:v>
                </c:pt>
                <c:pt idx="41">
                  <c:v>0.68333333333333335</c:v>
                </c:pt>
                <c:pt idx="42">
                  <c:v>0.7</c:v>
                </c:pt>
                <c:pt idx="43">
                  <c:v>0.71666666666666667</c:v>
                </c:pt>
                <c:pt idx="44">
                  <c:v>0.73333333333333328</c:v>
                </c:pt>
                <c:pt idx="45">
                  <c:v>0.75</c:v>
                </c:pt>
                <c:pt idx="46">
                  <c:v>0.76666666666666672</c:v>
                </c:pt>
                <c:pt idx="47">
                  <c:v>0.78333333333333333</c:v>
                </c:pt>
                <c:pt idx="48">
                  <c:v>0.8</c:v>
                </c:pt>
                <c:pt idx="49">
                  <c:v>0.81666666666666665</c:v>
                </c:pt>
                <c:pt idx="50">
                  <c:v>0.83333333333333337</c:v>
                </c:pt>
                <c:pt idx="51">
                  <c:v>0.85</c:v>
                </c:pt>
                <c:pt idx="52">
                  <c:v>0.8666666666666667</c:v>
                </c:pt>
                <c:pt idx="53">
                  <c:v>0.8833333333333333</c:v>
                </c:pt>
                <c:pt idx="54">
                  <c:v>0.9</c:v>
                </c:pt>
                <c:pt idx="55">
                  <c:v>0.91666666666666663</c:v>
                </c:pt>
                <c:pt idx="56">
                  <c:v>0.93333333333333335</c:v>
                </c:pt>
                <c:pt idx="57">
                  <c:v>0.95</c:v>
                </c:pt>
                <c:pt idx="58">
                  <c:v>0.96666666666666667</c:v>
                </c:pt>
                <c:pt idx="59">
                  <c:v>0.98333333333333328</c:v>
                </c:pt>
                <c:pt idx="60">
                  <c:v>1</c:v>
                </c:pt>
              </c:numCache>
            </c:numRef>
          </c:xVal>
          <c:yVal>
            <c:numRef>
              <c:f>Sheet3!$AX$1:$AX$61</c:f>
              <c:numCache>
                <c:formatCode>General</c:formatCode>
                <c:ptCount val="61"/>
                <c:pt idx="1">
                  <c:v>32.353527900000003</c:v>
                </c:pt>
                <c:pt idx="2">
                  <c:v>33.074143899999996</c:v>
                </c:pt>
                <c:pt idx="3">
                  <c:v>32.6778051</c:v>
                </c:pt>
                <c:pt idx="4">
                  <c:v>32.5246742</c:v>
                </c:pt>
                <c:pt idx="5">
                  <c:v>33.128190099999998</c:v>
                </c:pt>
                <c:pt idx="6">
                  <c:v>34.632475999999997</c:v>
                </c:pt>
                <c:pt idx="7">
                  <c:v>34.515375900000002</c:v>
                </c:pt>
                <c:pt idx="8">
                  <c:v>34.380260399999997</c:v>
                </c:pt>
                <c:pt idx="9">
                  <c:v>34.064990899999998</c:v>
                </c:pt>
                <c:pt idx="10">
                  <c:v>34.191098699999998</c:v>
                </c:pt>
                <c:pt idx="11">
                  <c:v>35.866530900000001</c:v>
                </c:pt>
                <c:pt idx="12">
                  <c:v>35.506222899999997</c:v>
                </c:pt>
                <c:pt idx="13">
                  <c:v>35.551261400000001</c:v>
                </c:pt>
                <c:pt idx="14">
                  <c:v>35.362099699999995</c:v>
                </c:pt>
                <c:pt idx="15">
                  <c:v>35.100876399999997</c:v>
                </c:pt>
                <c:pt idx="16">
                  <c:v>35.046830199999995</c:v>
                </c:pt>
                <c:pt idx="17">
                  <c:v>35.073853299999996</c:v>
                </c:pt>
                <c:pt idx="18">
                  <c:v>36.109738799999995</c:v>
                </c:pt>
                <c:pt idx="19">
                  <c:v>36.100731099999997</c:v>
                </c:pt>
                <c:pt idx="20">
                  <c:v>36.361954399999995</c:v>
                </c:pt>
                <c:pt idx="21">
                  <c:v>35.740423100000001</c:v>
                </c:pt>
                <c:pt idx="22">
                  <c:v>35.731415400000003</c:v>
                </c:pt>
                <c:pt idx="23">
                  <c:v>35.542253699999996</c:v>
                </c:pt>
                <c:pt idx="24">
                  <c:v>36.289892799999997</c:v>
                </c:pt>
                <c:pt idx="25">
                  <c:v>36.028669499999999</c:v>
                </c:pt>
                <c:pt idx="26">
                  <c:v>36.325923599999996</c:v>
                </c:pt>
                <c:pt idx="27">
                  <c:v>36.2448543</c:v>
                </c:pt>
                <c:pt idx="28">
                  <c:v>36.452031399999996</c:v>
                </c:pt>
                <c:pt idx="29">
                  <c:v>36.136761899999996</c:v>
                </c:pt>
                <c:pt idx="30">
                  <c:v>36.190808099999998</c:v>
                </c:pt>
                <c:pt idx="31">
                  <c:v>36.226838899999997</c:v>
                </c:pt>
                <c:pt idx="32">
                  <c:v>36.325923599999996</c:v>
                </c:pt>
                <c:pt idx="33">
                  <c:v>36.208823499999994</c:v>
                </c:pt>
                <c:pt idx="34">
                  <c:v>36.388977499999996</c:v>
                </c:pt>
                <c:pt idx="35">
                  <c:v>36.425008299999995</c:v>
                </c:pt>
                <c:pt idx="36">
                  <c:v>36.235846599999995</c:v>
                </c:pt>
                <c:pt idx="37">
                  <c:v>36.289892799999997</c:v>
                </c:pt>
                <c:pt idx="38">
                  <c:v>36.298900499999995</c:v>
                </c:pt>
                <c:pt idx="39">
                  <c:v>36.199815799999996</c:v>
                </c:pt>
                <c:pt idx="40">
                  <c:v>36.352946699999997</c:v>
                </c:pt>
                <c:pt idx="41">
                  <c:v>36.533100699999991</c:v>
                </c:pt>
                <c:pt idx="42">
                  <c:v>36.668216199999996</c:v>
                </c:pt>
                <c:pt idx="43">
                  <c:v>36.587146899999993</c:v>
                </c:pt>
                <c:pt idx="44">
                  <c:v>36.425008299999995</c:v>
                </c:pt>
                <c:pt idx="45">
                  <c:v>36.551116099999994</c:v>
                </c:pt>
                <c:pt idx="46">
                  <c:v>36.641193099999995</c:v>
                </c:pt>
                <c:pt idx="47">
                  <c:v>36.587146899999993</c:v>
                </c:pt>
                <c:pt idx="48">
                  <c:v>36.406992899999999</c:v>
                </c:pt>
                <c:pt idx="49">
                  <c:v>36.578139199999995</c:v>
                </c:pt>
                <c:pt idx="50">
                  <c:v>36.488062199999995</c:v>
                </c:pt>
                <c:pt idx="51">
                  <c:v>36.686231599999999</c:v>
                </c:pt>
                <c:pt idx="52">
                  <c:v>36.515085299999996</c:v>
                </c:pt>
                <c:pt idx="53">
                  <c:v>36.722262399999998</c:v>
                </c:pt>
                <c:pt idx="54">
                  <c:v>36.6502008</c:v>
                </c:pt>
                <c:pt idx="55">
                  <c:v>36.533100699999991</c:v>
                </c:pt>
                <c:pt idx="56">
                  <c:v>36.506077599999998</c:v>
                </c:pt>
                <c:pt idx="57">
                  <c:v>36.623177699999999</c:v>
                </c:pt>
                <c:pt idx="58">
                  <c:v>36.740277800000001</c:v>
                </c:pt>
                <c:pt idx="59">
                  <c:v>36.533100699999991</c:v>
                </c:pt>
                <c:pt idx="60">
                  <c:v>36.605162299999996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1C-4D6C-8180-7D705D4670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402744"/>
        <c:axId val="451403072"/>
      </c:scatterChart>
      <c:valAx>
        <c:axId val="451402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1403072"/>
        <c:crosses val="autoZero"/>
        <c:crossBetween val="midCat"/>
      </c:valAx>
      <c:valAx>
        <c:axId val="45140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1402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Sheet4!$AZ$1:$AZ$37</c:f>
              <c:numCache>
                <c:formatCode>General</c:formatCode>
                <c:ptCount val="37"/>
                <c:pt idx="1">
                  <c:v>0</c:v>
                </c:pt>
                <c:pt idx="2">
                  <c:v>3.125E-2</c:v>
                </c:pt>
                <c:pt idx="3">
                  <c:v>6.25E-2</c:v>
                </c:pt>
                <c:pt idx="4">
                  <c:v>9.375E-2</c:v>
                </c:pt>
                <c:pt idx="5">
                  <c:v>0.125</c:v>
                </c:pt>
                <c:pt idx="6">
                  <c:v>0.15625</c:v>
                </c:pt>
                <c:pt idx="7">
                  <c:v>0.1875</c:v>
                </c:pt>
                <c:pt idx="8">
                  <c:v>0.21875</c:v>
                </c:pt>
                <c:pt idx="9">
                  <c:v>0.25</c:v>
                </c:pt>
                <c:pt idx="10">
                  <c:v>0.28125</c:v>
                </c:pt>
                <c:pt idx="11">
                  <c:v>0.3125</c:v>
                </c:pt>
                <c:pt idx="12">
                  <c:v>0.34375</c:v>
                </c:pt>
                <c:pt idx="13">
                  <c:v>0.375</c:v>
                </c:pt>
                <c:pt idx="14">
                  <c:v>0.390625</c:v>
                </c:pt>
                <c:pt idx="15">
                  <c:v>0.40625</c:v>
                </c:pt>
                <c:pt idx="16">
                  <c:v>0.421875</c:v>
                </c:pt>
                <c:pt idx="17">
                  <c:v>0.4375</c:v>
                </c:pt>
                <c:pt idx="18">
                  <c:v>0.453125</c:v>
                </c:pt>
                <c:pt idx="19">
                  <c:v>0.46875</c:v>
                </c:pt>
                <c:pt idx="20">
                  <c:v>0.484375</c:v>
                </c:pt>
                <c:pt idx="21">
                  <c:v>0.5</c:v>
                </c:pt>
                <c:pt idx="22">
                  <c:v>0.53125</c:v>
                </c:pt>
                <c:pt idx="23">
                  <c:v>0.5625</c:v>
                </c:pt>
                <c:pt idx="24">
                  <c:v>0.59375</c:v>
                </c:pt>
                <c:pt idx="25">
                  <c:v>0.625</c:v>
                </c:pt>
                <c:pt idx="26">
                  <c:v>0.65625</c:v>
                </c:pt>
                <c:pt idx="27">
                  <c:v>0.6875</c:v>
                </c:pt>
                <c:pt idx="28">
                  <c:v>0.71875</c:v>
                </c:pt>
                <c:pt idx="29">
                  <c:v>0.75</c:v>
                </c:pt>
                <c:pt idx="30">
                  <c:v>0.78125</c:v>
                </c:pt>
                <c:pt idx="31">
                  <c:v>0.8125</c:v>
                </c:pt>
                <c:pt idx="32">
                  <c:v>0.84375</c:v>
                </c:pt>
                <c:pt idx="33">
                  <c:v>0.875</c:v>
                </c:pt>
                <c:pt idx="34">
                  <c:v>0.90625</c:v>
                </c:pt>
                <c:pt idx="35">
                  <c:v>0.9375</c:v>
                </c:pt>
                <c:pt idx="36">
                  <c:v>0.96875</c:v>
                </c:pt>
              </c:numCache>
            </c:numRef>
          </c:xVal>
          <c:yVal>
            <c:numRef>
              <c:f>Sheet4!$BA$1:$BA$37</c:f>
              <c:numCache>
                <c:formatCode>General</c:formatCode>
                <c:ptCount val="37"/>
                <c:pt idx="1">
                  <c:v>40.423991200000003</c:v>
                </c:pt>
                <c:pt idx="2">
                  <c:v>40.1267371</c:v>
                </c:pt>
                <c:pt idx="3">
                  <c:v>41.216523500000001</c:v>
                </c:pt>
                <c:pt idx="4">
                  <c:v>41.144461900000003</c:v>
                </c:pt>
                <c:pt idx="5">
                  <c:v>41.964307900000001</c:v>
                </c:pt>
                <c:pt idx="6">
                  <c:v>41.919269399999997</c:v>
                </c:pt>
                <c:pt idx="7">
                  <c:v>41.441861299999999</c:v>
                </c:pt>
                <c:pt idx="8">
                  <c:v>41.856070199999998</c:v>
                </c:pt>
                <c:pt idx="9">
                  <c:v>41.396677500000003</c:v>
                </c:pt>
                <c:pt idx="10">
                  <c:v>42.802169300000003</c:v>
                </c:pt>
                <c:pt idx="11">
                  <c:v>42.387815099999997</c:v>
                </c:pt>
                <c:pt idx="12">
                  <c:v>42.603999899999998</c:v>
                </c:pt>
                <c:pt idx="13">
                  <c:v>42.549953700000003</c:v>
                </c:pt>
                <c:pt idx="14">
                  <c:v>42.567823799999999</c:v>
                </c:pt>
                <c:pt idx="15">
                  <c:v>42.495762200000001</c:v>
                </c:pt>
                <c:pt idx="16">
                  <c:v>42.405685200000001</c:v>
                </c:pt>
                <c:pt idx="17">
                  <c:v>42.279577400000001</c:v>
                </c:pt>
                <c:pt idx="18">
                  <c:v>43.108431099999997</c:v>
                </c:pt>
                <c:pt idx="19">
                  <c:v>43.964307900000001</c:v>
                </c:pt>
                <c:pt idx="20">
                  <c:v>44.018354100000003</c:v>
                </c:pt>
                <c:pt idx="21">
                  <c:v>44.018354100000003</c:v>
                </c:pt>
                <c:pt idx="22">
                  <c:v>44.545377199999997</c:v>
                </c:pt>
                <c:pt idx="23">
                  <c:v>44.9372848</c:v>
                </c:pt>
                <c:pt idx="24">
                  <c:v>45.378662099999993</c:v>
                </c:pt>
                <c:pt idx="25">
                  <c:v>45.405685199999994</c:v>
                </c:pt>
                <c:pt idx="26">
                  <c:v>45.432708299999994</c:v>
                </c:pt>
                <c:pt idx="27">
                  <c:v>45.540800699999991</c:v>
                </c:pt>
                <c:pt idx="28">
                  <c:v>45.405685199999994</c:v>
                </c:pt>
                <c:pt idx="29">
                  <c:v>45.342631299999994</c:v>
                </c:pt>
                <c:pt idx="30">
                  <c:v>45.531792999999993</c:v>
                </c:pt>
                <c:pt idx="31">
                  <c:v>46.1893551</c:v>
                </c:pt>
                <c:pt idx="32">
                  <c:v>45.991185699999996</c:v>
                </c:pt>
                <c:pt idx="33">
                  <c:v>46.081262699999996</c:v>
                </c:pt>
                <c:pt idx="34">
                  <c:v>45.946147199999999</c:v>
                </c:pt>
                <c:pt idx="35">
                  <c:v>46.1263012</c:v>
                </c:pt>
                <c:pt idx="36">
                  <c:v>46.117293499999995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EA-4BC8-882D-AE355F570B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197704"/>
        <c:axId val="448195080"/>
      </c:scatterChart>
      <c:valAx>
        <c:axId val="448197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8195080"/>
        <c:crosses val="autoZero"/>
        <c:crossBetween val="midCat"/>
      </c:valAx>
      <c:valAx>
        <c:axId val="448195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8197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Sheet5!$G$1:$G$35</c:f>
              <c:numCache>
                <c:formatCode>General</c:formatCode>
                <c:ptCount val="35"/>
                <c:pt idx="1">
                  <c:v>14.97</c:v>
                </c:pt>
                <c:pt idx="2">
                  <c:v>20.260000000000002</c:v>
                </c:pt>
                <c:pt idx="3">
                  <c:v>30.83</c:v>
                </c:pt>
                <c:pt idx="4">
                  <c:v>45.8</c:v>
                </c:pt>
                <c:pt idx="5">
                  <c:v>60.78</c:v>
                </c:pt>
                <c:pt idx="6">
                  <c:v>75.75</c:v>
                </c:pt>
                <c:pt idx="7">
                  <c:v>90.72</c:v>
                </c:pt>
                <c:pt idx="8">
                  <c:v>105.7</c:v>
                </c:pt>
                <c:pt idx="9">
                  <c:v>130.36000000000001</c:v>
                </c:pt>
                <c:pt idx="10">
                  <c:v>145.33000000000001</c:v>
                </c:pt>
                <c:pt idx="11">
                  <c:v>160.31</c:v>
                </c:pt>
                <c:pt idx="12">
                  <c:v>175.28</c:v>
                </c:pt>
                <c:pt idx="13">
                  <c:v>190.26</c:v>
                </c:pt>
                <c:pt idx="14">
                  <c:v>200.83</c:v>
                </c:pt>
                <c:pt idx="15">
                  <c:v>215.8</c:v>
                </c:pt>
                <c:pt idx="16">
                  <c:v>230.77</c:v>
                </c:pt>
                <c:pt idx="17">
                  <c:v>245.75</c:v>
                </c:pt>
                <c:pt idx="18">
                  <c:v>260.72000000000003</c:v>
                </c:pt>
                <c:pt idx="19">
                  <c:v>275.7</c:v>
                </c:pt>
                <c:pt idx="20">
                  <c:v>290.67</c:v>
                </c:pt>
                <c:pt idx="21">
                  <c:v>300.36</c:v>
                </c:pt>
                <c:pt idx="22">
                  <c:v>303</c:v>
                </c:pt>
              </c:numCache>
            </c:numRef>
          </c:xVal>
          <c:yVal>
            <c:numRef>
              <c:f>Sheet5!$J$1:$J$35</c:f>
              <c:numCache>
                <c:formatCode>General</c:formatCode>
                <c:ptCount val="35"/>
                <c:pt idx="1">
                  <c:v>300</c:v>
                </c:pt>
                <c:pt idx="2">
                  <c:v>296</c:v>
                </c:pt>
                <c:pt idx="3">
                  <c:v>289</c:v>
                </c:pt>
                <c:pt idx="4">
                  <c:v>276</c:v>
                </c:pt>
                <c:pt idx="5">
                  <c:v>267</c:v>
                </c:pt>
                <c:pt idx="6">
                  <c:v>253</c:v>
                </c:pt>
                <c:pt idx="7">
                  <c:v>240</c:v>
                </c:pt>
                <c:pt idx="8">
                  <c:v>224</c:v>
                </c:pt>
                <c:pt idx="9">
                  <c:v>202</c:v>
                </c:pt>
                <c:pt idx="10">
                  <c:v>189</c:v>
                </c:pt>
                <c:pt idx="11">
                  <c:v>175</c:v>
                </c:pt>
                <c:pt idx="12">
                  <c:v>162</c:v>
                </c:pt>
                <c:pt idx="13">
                  <c:v>148</c:v>
                </c:pt>
                <c:pt idx="14">
                  <c:v>138</c:v>
                </c:pt>
                <c:pt idx="15">
                  <c:v>122</c:v>
                </c:pt>
                <c:pt idx="16">
                  <c:v>112</c:v>
                </c:pt>
                <c:pt idx="17">
                  <c:v>100</c:v>
                </c:pt>
                <c:pt idx="18">
                  <c:v>83</c:v>
                </c:pt>
                <c:pt idx="19">
                  <c:v>70</c:v>
                </c:pt>
                <c:pt idx="20">
                  <c:v>48</c:v>
                </c:pt>
                <c:pt idx="21">
                  <c:v>27</c:v>
                </c:pt>
                <c:pt idx="22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F4-402E-8492-DBED51B722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035360"/>
        <c:axId val="640026504"/>
      </c:scatterChart>
      <c:valAx>
        <c:axId val="640035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0026504"/>
        <c:crosses val="autoZero"/>
        <c:crossBetween val="midCat"/>
      </c:valAx>
      <c:valAx>
        <c:axId val="640026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0035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Sheet5!$AW$1:$AW$35</c:f>
              <c:numCache>
                <c:formatCode>General</c:formatCode>
                <c:ptCount val="35"/>
                <c:pt idx="1">
                  <c:v>0</c:v>
                </c:pt>
                <c:pt idx="2">
                  <c:v>5.8823529411764705E-2</c:v>
                </c:pt>
                <c:pt idx="3">
                  <c:v>0.11764705882352941</c:v>
                </c:pt>
                <c:pt idx="4">
                  <c:v>0.17647058823529413</c:v>
                </c:pt>
                <c:pt idx="5">
                  <c:v>0.23529411764705882</c:v>
                </c:pt>
                <c:pt idx="6">
                  <c:v>0.29411764705882354</c:v>
                </c:pt>
                <c:pt idx="7">
                  <c:v>0.35294117647058826</c:v>
                </c:pt>
                <c:pt idx="8">
                  <c:v>0.41176470588235292</c:v>
                </c:pt>
                <c:pt idx="9">
                  <c:v>0.47058823529411764</c:v>
                </c:pt>
                <c:pt idx="10">
                  <c:v>0.52941176470588236</c:v>
                </c:pt>
                <c:pt idx="11">
                  <c:v>0.58823529411764708</c:v>
                </c:pt>
                <c:pt idx="12">
                  <c:v>0.6470588235294118</c:v>
                </c:pt>
                <c:pt idx="13">
                  <c:v>0.70588235294117652</c:v>
                </c:pt>
                <c:pt idx="14">
                  <c:v>0.73529411764705888</c:v>
                </c:pt>
                <c:pt idx="15">
                  <c:v>0.76470588235294112</c:v>
                </c:pt>
                <c:pt idx="16">
                  <c:v>0.79411764705882348</c:v>
                </c:pt>
                <c:pt idx="17">
                  <c:v>0.82352941176470584</c:v>
                </c:pt>
                <c:pt idx="18">
                  <c:v>0.8529411764705882</c:v>
                </c:pt>
                <c:pt idx="19">
                  <c:v>0.88235294117647056</c:v>
                </c:pt>
                <c:pt idx="20">
                  <c:v>0.91176470588235292</c:v>
                </c:pt>
                <c:pt idx="21">
                  <c:v>0.94117647058823528</c:v>
                </c:pt>
                <c:pt idx="22">
                  <c:v>1</c:v>
                </c:pt>
              </c:numCache>
            </c:numRef>
          </c:xVal>
          <c:yVal>
            <c:numRef>
              <c:f>Sheet5!$AY$1:$AY$35</c:f>
              <c:numCache>
                <c:formatCode>General</c:formatCode>
                <c:ptCount val="35"/>
                <c:pt idx="1">
                  <c:v>45.549808399999996</c:v>
                </c:pt>
                <c:pt idx="2">
                  <c:v>47.063102000000001</c:v>
                </c:pt>
                <c:pt idx="3">
                  <c:v>46.720809399999993</c:v>
                </c:pt>
                <c:pt idx="4">
                  <c:v>47.054094300000003</c:v>
                </c:pt>
                <c:pt idx="5">
                  <c:v>46.828901799999997</c:v>
                </c:pt>
                <c:pt idx="6">
                  <c:v>46.927986500000003</c:v>
                </c:pt>
                <c:pt idx="7">
                  <c:v>47.027071200000002</c:v>
                </c:pt>
                <c:pt idx="8">
                  <c:v>47.171194399999997</c:v>
                </c:pt>
                <c:pt idx="9">
                  <c:v>47.991040400000003</c:v>
                </c:pt>
                <c:pt idx="10">
                  <c:v>47.549663099999997</c:v>
                </c:pt>
                <c:pt idx="11">
                  <c:v>47.396532199999996</c:v>
                </c:pt>
                <c:pt idx="12">
                  <c:v>47.738824799999996</c:v>
                </c:pt>
                <c:pt idx="13">
                  <c:v>48.837764199999995</c:v>
                </c:pt>
                <c:pt idx="14">
                  <c:v>49.062956700000001</c:v>
                </c:pt>
                <c:pt idx="15">
                  <c:v>48.612571699999997</c:v>
                </c:pt>
                <c:pt idx="16">
                  <c:v>48.774710299999995</c:v>
                </c:pt>
                <c:pt idx="17">
                  <c:v>48.900818099999995</c:v>
                </c:pt>
                <c:pt idx="18">
                  <c:v>49.333187699999996</c:v>
                </c:pt>
                <c:pt idx="19">
                  <c:v>49.107995199999998</c:v>
                </c:pt>
                <c:pt idx="20">
                  <c:v>49.666472599999999</c:v>
                </c:pt>
                <c:pt idx="21">
                  <c:v>49.468303199999994</c:v>
                </c:pt>
                <c:pt idx="22">
                  <c:v>49.540364799999999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9E-4102-89C5-F6CA0BF4DE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536376"/>
        <c:axId val="450532768"/>
      </c:scatterChart>
      <c:valAx>
        <c:axId val="450536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0532768"/>
        <c:crosses val="autoZero"/>
        <c:crossBetween val="midCat"/>
      </c:valAx>
      <c:valAx>
        <c:axId val="45053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0536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Sheet11!$U$22:$U$37</c:f>
              <c:numCache>
                <c:formatCode>General</c:formatCode>
                <c:ptCount val="16"/>
                <c:pt idx="0">
                  <c:v>0</c:v>
                </c:pt>
                <c:pt idx="1">
                  <c:v>3.5200000000000005</c:v>
                </c:pt>
                <c:pt idx="2">
                  <c:v>13.21</c:v>
                </c:pt>
                <c:pt idx="3">
                  <c:v>33.470000000000006</c:v>
                </c:pt>
                <c:pt idx="4">
                  <c:v>53.730000000000004</c:v>
                </c:pt>
                <c:pt idx="5">
                  <c:v>73.100000000000009</c:v>
                </c:pt>
                <c:pt idx="6">
                  <c:v>93.36</c:v>
                </c:pt>
                <c:pt idx="7">
                  <c:v>113.62</c:v>
                </c:pt>
                <c:pt idx="8">
                  <c:v>133</c:v>
                </c:pt>
                <c:pt idx="9">
                  <c:v>153.26</c:v>
                </c:pt>
                <c:pt idx="10">
                  <c:v>173.51999999999998</c:v>
                </c:pt>
                <c:pt idx="11">
                  <c:v>193.78</c:v>
                </c:pt>
                <c:pt idx="12">
                  <c:v>213.14999999999998</c:v>
                </c:pt>
                <c:pt idx="13">
                  <c:v>233.41</c:v>
                </c:pt>
                <c:pt idx="14">
                  <c:v>253.68</c:v>
                </c:pt>
                <c:pt idx="15">
                  <c:v>273.05</c:v>
                </c:pt>
              </c:numCache>
            </c:numRef>
          </c:xVal>
          <c:yVal>
            <c:numRef>
              <c:f>Sheet11!$W$22:$W$37</c:f>
              <c:numCache>
                <c:formatCode>General</c:formatCode>
                <c:ptCount val="16"/>
                <c:pt idx="0">
                  <c:v>45.472969780139302</c:v>
                </c:pt>
                <c:pt idx="1">
                  <c:v>45.543737705321</c:v>
                </c:pt>
                <c:pt idx="2">
                  <c:v>45.927613733288403</c:v>
                </c:pt>
                <c:pt idx="3">
                  <c:v>46.038016402558902</c:v>
                </c:pt>
                <c:pt idx="4">
                  <c:v>46.7784552847409</c:v>
                </c:pt>
                <c:pt idx="5">
                  <c:v>46.967046628657002</c:v>
                </c:pt>
                <c:pt idx="6">
                  <c:v>47.637178547359198</c:v>
                </c:pt>
                <c:pt idx="7">
                  <c:v>48.2829885046255</c:v>
                </c:pt>
                <c:pt idx="8">
                  <c:v>48.897373346255101</c:v>
                </c:pt>
                <c:pt idx="9">
                  <c:v>49.451534503226803</c:v>
                </c:pt>
                <c:pt idx="10">
                  <c:v>50.261974310736399</c:v>
                </c:pt>
                <c:pt idx="11">
                  <c:v>51.307385213147903</c:v>
                </c:pt>
                <c:pt idx="12">
                  <c:v>51.535521145403997</c:v>
                </c:pt>
                <c:pt idx="13">
                  <c:v>51.599140321659902</c:v>
                </c:pt>
                <c:pt idx="14">
                  <c:v>51.744673488923901</c:v>
                </c:pt>
                <c:pt idx="15">
                  <c:v>51.5416243793833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76-42FA-B35E-863B422B06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668928"/>
        <c:axId val="720671224"/>
      </c:scatterChart>
      <c:valAx>
        <c:axId val="720668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0671224"/>
        <c:crosses val="autoZero"/>
        <c:crossBetween val="midCat"/>
      </c:valAx>
      <c:valAx>
        <c:axId val="720671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0668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Sheet6!$AY$1:$AY$33</c:f>
              <c:numCache>
                <c:formatCode>General</c:formatCode>
                <c:ptCount val="33"/>
                <c:pt idx="2">
                  <c:v>0</c:v>
                </c:pt>
                <c:pt idx="3">
                  <c:v>6.25E-2</c:v>
                </c:pt>
                <c:pt idx="4">
                  <c:v>0.125</c:v>
                </c:pt>
                <c:pt idx="5">
                  <c:v>0.1875</c:v>
                </c:pt>
                <c:pt idx="6">
                  <c:v>0.25</c:v>
                </c:pt>
                <c:pt idx="7">
                  <c:v>0.3125</c:v>
                </c:pt>
                <c:pt idx="8">
                  <c:v>0.375</c:v>
                </c:pt>
                <c:pt idx="9">
                  <c:v>0.4375</c:v>
                </c:pt>
                <c:pt idx="10">
                  <c:v>0.5</c:v>
                </c:pt>
                <c:pt idx="11">
                  <c:v>0.5625</c:v>
                </c:pt>
                <c:pt idx="12">
                  <c:v>0.625</c:v>
                </c:pt>
                <c:pt idx="13">
                  <c:v>0.6875</c:v>
                </c:pt>
                <c:pt idx="14">
                  <c:v>0.75</c:v>
                </c:pt>
                <c:pt idx="15">
                  <c:v>0.8125</c:v>
                </c:pt>
                <c:pt idx="16">
                  <c:v>0.875</c:v>
                </c:pt>
                <c:pt idx="17">
                  <c:v>0.9375</c:v>
                </c:pt>
                <c:pt idx="18">
                  <c:v>1</c:v>
                </c:pt>
              </c:numCache>
            </c:numRef>
          </c:xVal>
          <c:yVal>
            <c:numRef>
              <c:f>Sheet6!$BA$1:$BA$33</c:f>
              <c:numCache>
                <c:formatCode>General</c:formatCode>
                <c:ptCount val="33"/>
                <c:pt idx="2">
                  <c:v>50.359920199999998</c:v>
                </c:pt>
                <c:pt idx="3">
                  <c:v>52.187611500000003</c:v>
                </c:pt>
                <c:pt idx="4">
                  <c:v>54.872487300000003</c:v>
                </c:pt>
                <c:pt idx="5">
                  <c:v>55.548355399999998</c:v>
                </c:pt>
                <c:pt idx="6">
                  <c:v>55.962709599999997</c:v>
                </c:pt>
                <c:pt idx="7">
                  <c:v>55.926678799999998</c:v>
                </c:pt>
                <c:pt idx="8">
                  <c:v>55.989732699999998</c:v>
                </c:pt>
                <c:pt idx="9">
                  <c:v>56.223932900000001</c:v>
                </c:pt>
                <c:pt idx="10">
                  <c:v>56.872487299999989</c:v>
                </c:pt>
                <c:pt idx="11">
                  <c:v>56.77340259999999</c:v>
                </c:pt>
                <c:pt idx="12">
                  <c:v>57.494018600000004</c:v>
                </c:pt>
                <c:pt idx="13">
                  <c:v>57.62012639999999</c:v>
                </c:pt>
                <c:pt idx="14">
                  <c:v>58.02547289999999</c:v>
                </c:pt>
                <c:pt idx="15">
                  <c:v>58.556927199999997</c:v>
                </c:pt>
                <c:pt idx="16">
                  <c:v>58.692042700000002</c:v>
                </c:pt>
                <c:pt idx="17">
                  <c:v>59.088381499999997</c:v>
                </c:pt>
                <c:pt idx="18">
                  <c:v>59.232504699999993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95-4663-AB29-C324AEA6E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2708128"/>
        <c:axId val="542709768"/>
      </c:scatterChart>
      <c:valAx>
        <c:axId val="542708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2709768"/>
        <c:crosses val="autoZero"/>
        <c:crossBetween val="midCat"/>
      </c:valAx>
      <c:valAx>
        <c:axId val="542709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2708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Sheet7!$BB$1:$BB$15</c:f>
              <c:numCache>
                <c:formatCode>General</c:formatCode>
                <c:ptCount val="15"/>
                <c:pt idx="1">
                  <c:v>0</c:v>
                </c:pt>
                <c:pt idx="2">
                  <c:v>7.6923076923076927E-2</c:v>
                </c:pt>
                <c:pt idx="3">
                  <c:v>0.15384615384615385</c:v>
                </c:pt>
                <c:pt idx="4">
                  <c:v>0.23076923076923078</c:v>
                </c:pt>
                <c:pt idx="5">
                  <c:v>0.30769230769230771</c:v>
                </c:pt>
                <c:pt idx="6">
                  <c:v>0.38461538461538464</c:v>
                </c:pt>
                <c:pt idx="7">
                  <c:v>0.46153846153846156</c:v>
                </c:pt>
                <c:pt idx="8">
                  <c:v>0.53846153846153844</c:v>
                </c:pt>
                <c:pt idx="9">
                  <c:v>0.61538461538461542</c:v>
                </c:pt>
                <c:pt idx="10">
                  <c:v>0.69230769230769229</c:v>
                </c:pt>
                <c:pt idx="11">
                  <c:v>0.76923076923076927</c:v>
                </c:pt>
                <c:pt idx="12">
                  <c:v>0.84615384615384615</c:v>
                </c:pt>
                <c:pt idx="13">
                  <c:v>0.92307692307692313</c:v>
                </c:pt>
                <c:pt idx="14">
                  <c:v>1</c:v>
                </c:pt>
              </c:numCache>
            </c:numRef>
          </c:xVal>
          <c:yVal>
            <c:numRef>
              <c:f>Sheet7!$BC$1:$BC$15</c:f>
              <c:numCache>
                <c:formatCode>General</c:formatCode>
                <c:ptCount val="15"/>
                <c:pt idx="1">
                  <c:v>56.268971399999998</c:v>
                </c:pt>
                <c:pt idx="2">
                  <c:v>58.800135099999991</c:v>
                </c:pt>
                <c:pt idx="3">
                  <c:v>60.403505699999997</c:v>
                </c:pt>
                <c:pt idx="4">
                  <c:v>61.997868600000004</c:v>
                </c:pt>
                <c:pt idx="5">
                  <c:v>61.457406599999992</c:v>
                </c:pt>
                <c:pt idx="6">
                  <c:v>62.132984099999994</c:v>
                </c:pt>
                <c:pt idx="7">
                  <c:v>62.700469199999993</c:v>
                </c:pt>
                <c:pt idx="8">
                  <c:v>63.087800299999998</c:v>
                </c:pt>
                <c:pt idx="9">
                  <c:v>63.979562599999994</c:v>
                </c:pt>
                <c:pt idx="10">
                  <c:v>63.80841629999999</c:v>
                </c:pt>
                <c:pt idx="11">
                  <c:v>64.3939168</c:v>
                </c:pt>
                <c:pt idx="12">
                  <c:v>64.916363399999994</c:v>
                </c:pt>
                <c:pt idx="13">
                  <c:v>65.916218099999995</c:v>
                </c:pt>
                <c:pt idx="14">
                  <c:v>66.051333600000007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FE-4BC0-A559-E7153E127D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2708128"/>
        <c:axId val="96594440"/>
      </c:scatterChart>
      <c:valAx>
        <c:axId val="542708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6594440"/>
        <c:crosses val="autoZero"/>
        <c:crossBetween val="midCat"/>
      </c:valAx>
      <c:valAx>
        <c:axId val="96594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2708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Sheet8!$AX$1:$AX$31</c:f>
              <c:numCache>
                <c:formatCode>General</c:formatCode>
                <c:ptCount val="31"/>
                <c:pt idx="2">
                  <c:v>0.05</c:v>
                </c:pt>
                <c:pt idx="3">
                  <c:v>0.1</c:v>
                </c:pt>
                <c:pt idx="4">
                  <c:v>0.15</c:v>
                </c:pt>
                <c:pt idx="5">
                  <c:v>0.2</c:v>
                </c:pt>
                <c:pt idx="6">
                  <c:v>0.25</c:v>
                </c:pt>
                <c:pt idx="7">
                  <c:v>0.3</c:v>
                </c:pt>
                <c:pt idx="8">
                  <c:v>0.35</c:v>
                </c:pt>
                <c:pt idx="9">
                  <c:v>0.4</c:v>
                </c:pt>
                <c:pt idx="10">
                  <c:v>0.45</c:v>
                </c:pt>
                <c:pt idx="11">
                  <c:v>0.5</c:v>
                </c:pt>
                <c:pt idx="12">
                  <c:v>0.55000000000000004</c:v>
                </c:pt>
                <c:pt idx="13">
                  <c:v>0.6</c:v>
                </c:pt>
                <c:pt idx="14">
                  <c:v>0.65</c:v>
                </c:pt>
                <c:pt idx="15">
                  <c:v>0.7</c:v>
                </c:pt>
                <c:pt idx="16">
                  <c:v>0.75</c:v>
                </c:pt>
                <c:pt idx="17">
                  <c:v>0.8</c:v>
                </c:pt>
                <c:pt idx="18">
                  <c:v>0.85</c:v>
                </c:pt>
                <c:pt idx="19">
                  <c:v>0.9</c:v>
                </c:pt>
                <c:pt idx="20">
                  <c:v>0.95</c:v>
                </c:pt>
                <c:pt idx="21">
                  <c:v>1</c:v>
                </c:pt>
              </c:numCache>
            </c:numRef>
          </c:xVal>
          <c:yVal>
            <c:numRef>
              <c:f>Sheet8!$AY$1:$AY$31</c:f>
              <c:numCache>
                <c:formatCode>General</c:formatCode>
                <c:ptCount val="31"/>
                <c:pt idx="2">
                  <c:v>68.330281699999986</c:v>
                </c:pt>
                <c:pt idx="3">
                  <c:v>69.177005500000007</c:v>
                </c:pt>
                <c:pt idx="4">
                  <c:v>69.474259599999996</c:v>
                </c:pt>
                <c:pt idx="5">
                  <c:v>69.618382799999992</c:v>
                </c:pt>
                <c:pt idx="6">
                  <c:v>70.050752399999993</c:v>
                </c:pt>
                <c:pt idx="7">
                  <c:v>70.69029909999999</c:v>
                </c:pt>
                <c:pt idx="8">
                  <c:v>70.951522400000002</c:v>
                </c:pt>
                <c:pt idx="9">
                  <c:v>71.302822700000007</c:v>
                </c:pt>
                <c:pt idx="10">
                  <c:v>70.185867899999991</c:v>
                </c:pt>
                <c:pt idx="11">
                  <c:v>70.69029909999999</c:v>
                </c:pt>
                <c:pt idx="12">
                  <c:v>71.194730300000003</c:v>
                </c:pt>
                <c:pt idx="13">
                  <c:v>71.491984399999993</c:v>
                </c:pt>
                <c:pt idx="14">
                  <c:v>71.636107599999988</c:v>
                </c:pt>
                <c:pt idx="15">
                  <c:v>71.8973309</c:v>
                </c:pt>
                <c:pt idx="16">
                  <c:v>71.780230799999998</c:v>
                </c:pt>
                <c:pt idx="17">
                  <c:v>72.744054699999992</c:v>
                </c:pt>
                <c:pt idx="18">
                  <c:v>73.077339600000002</c:v>
                </c:pt>
                <c:pt idx="19">
                  <c:v>73.311539799999991</c:v>
                </c:pt>
                <c:pt idx="20">
                  <c:v>73.392609100000001</c:v>
                </c:pt>
                <c:pt idx="21">
                  <c:v>73.599786199999997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70-403B-A650-4C2AE82501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811624"/>
        <c:axId val="449812280"/>
      </c:scatterChart>
      <c:valAx>
        <c:axId val="449811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9812280"/>
        <c:crosses val="autoZero"/>
        <c:crossBetween val="midCat"/>
      </c:valAx>
      <c:valAx>
        <c:axId val="449812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9811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29</xdr:col>
          <xdr:colOff>323850</xdr:colOff>
          <xdr:row>16</xdr:row>
          <xdr:rowOff>161925</xdr:rowOff>
        </xdr:from>
        <xdr:to>
          <xdr:col>37</xdr:col>
          <xdr:colOff>9525</xdr:colOff>
          <xdr:row>37</xdr:row>
          <xdr:rowOff>19050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614362</xdr:colOff>
      <xdr:row>4</xdr:row>
      <xdr:rowOff>9525</xdr:rowOff>
    </xdr:from>
    <xdr:to>
      <xdr:col>19</xdr:col>
      <xdr:colOff>385762</xdr:colOff>
      <xdr:row>19</xdr:row>
      <xdr:rowOff>38100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41</xdr:col>
      <xdr:colOff>538162</xdr:colOff>
      <xdr:row>8</xdr:row>
      <xdr:rowOff>133350</xdr:rowOff>
    </xdr:from>
    <xdr:to>
      <xdr:col>48</xdr:col>
      <xdr:colOff>309562</xdr:colOff>
      <xdr:row>23</xdr:row>
      <xdr:rowOff>161925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43</xdr:col>
      <xdr:colOff>595312</xdr:colOff>
      <xdr:row>4</xdr:row>
      <xdr:rowOff>19050</xdr:rowOff>
    </xdr:from>
    <xdr:to>
      <xdr:col>50</xdr:col>
      <xdr:colOff>366712</xdr:colOff>
      <xdr:row>19</xdr:row>
      <xdr:rowOff>47625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142875</xdr:colOff>
      <xdr:row>27</xdr:row>
      <xdr:rowOff>0</xdr:rowOff>
    </xdr:from>
    <xdr:to>
      <xdr:col>9</xdr:col>
      <xdr:colOff>600075</xdr:colOff>
      <xdr:row>42</xdr:row>
      <xdr:rowOff>28575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42</xdr:col>
      <xdr:colOff>385762</xdr:colOff>
      <xdr:row>18</xdr:row>
      <xdr:rowOff>28575</xdr:rowOff>
    </xdr:from>
    <xdr:to>
      <xdr:col>49</xdr:col>
      <xdr:colOff>157162</xdr:colOff>
      <xdr:row>33</xdr:row>
      <xdr:rowOff>57150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642937</xdr:colOff>
      <xdr:row>3</xdr:row>
      <xdr:rowOff>104775</xdr:rowOff>
    </xdr:from>
    <xdr:to>
      <xdr:col>19</xdr:col>
      <xdr:colOff>414337</xdr:colOff>
      <xdr:row>18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45</xdr:col>
      <xdr:colOff>147637</xdr:colOff>
      <xdr:row>25</xdr:row>
      <xdr:rowOff>28575</xdr:rowOff>
    </xdr:from>
    <xdr:to>
      <xdr:col>51</xdr:col>
      <xdr:colOff>604837</xdr:colOff>
      <xdr:row>40</xdr:row>
      <xdr:rowOff>57150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45</xdr:col>
      <xdr:colOff>195262</xdr:colOff>
      <xdr:row>15</xdr:row>
      <xdr:rowOff>38100</xdr:rowOff>
    </xdr:from>
    <xdr:to>
      <xdr:col>51</xdr:col>
      <xdr:colOff>652462</xdr:colOff>
      <xdr:row>30</xdr:row>
      <xdr:rowOff>66675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42</xdr:col>
      <xdr:colOff>109537</xdr:colOff>
      <xdr:row>11</xdr:row>
      <xdr:rowOff>123825</xdr:rowOff>
    </xdr:from>
    <xdr:to>
      <xdr:col>48</xdr:col>
      <xdr:colOff>566737</xdr:colOff>
      <xdr:row>26</xdr:row>
      <xdr:rowOff>152400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61</xdr:col>
      <xdr:colOff>233362</xdr:colOff>
      <xdr:row>20</xdr:row>
      <xdr:rowOff>57150</xdr:rowOff>
    </xdr:from>
    <xdr:to>
      <xdr:col>68</xdr:col>
      <xdr:colOff>4762</xdr:colOff>
      <xdr:row>35</xdr:row>
      <xdr:rowOff>85725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image" Target="../media/image1.emf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31662-1562-4856-8764-CEFA5FD2B7CE}">
  <dimension ref="A1:AO25"/>
  <sheetViews>
    <sheetView topLeftCell="W4" workbookViewId="0">
      <selection activeCell="O28" sqref="O28"/>
    </sheetView>
  </sheetViews>
  <sheetFormatPr defaultRowHeight="14.25" x14ac:dyDescent="0.2"/>
  <sheetData>
    <row r="1" spans="1:41" x14ac:dyDescent="0.2">
      <c r="A1" t="s">
        <v>0</v>
      </c>
      <c r="G1" t="s">
        <v>1</v>
      </c>
      <c r="M1" t="s">
        <v>14</v>
      </c>
      <c r="S1" t="s">
        <v>2</v>
      </c>
      <c r="Y1" t="s">
        <v>3</v>
      </c>
      <c r="AE1" t="s">
        <v>4</v>
      </c>
      <c r="AK1" t="s">
        <v>5</v>
      </c>
    </row>
    <row r="2" spans="1:41" x14ac:dyDescent="0.2">
      <c r="A2">
        <v>7.05</v>
      </c>
      <c r="B2">
        <v>4.10729989468539</v>
      </c>
      <c r="C2">
        <v>192</v>
      </c>
      <c r="D2">
        <v>298</v>
      </c>
      <c r="E2">
        <v>2.2237698097250898E-2</v>
      </c>
      <c r="G2">
        <v>7.93</v>
      </c>
      <c r="H2">
        <v>4.1915964847840899</v>
      </c>
      <c r="I2">
        <v>204</v>
      </c>
      <c r="J2">
        <v>294</v>
      </c>
      <c r="K2">
        <v>3.6864854510385001E-2</v>
      </c>
      <c r="M2">
        <v>12.33</v>
      </c>
      <c r="N2">
        <v>4.1002967380234097</v>
      </c>
      <c r="O2">
        <v>197</v>
      </c>
      <c r="P2">
        <v>293</v>
      </c>
      <c r="Q2">
        <v>5.5943437719304802E-2</v>
      </c>
      <c r="S2">
        <v>10.57</v>
      </c>
      <c r="T2">
        <v>4.13179168818092</v>
      </c>
      <c r="U2">
        <v>199</v>
      </c>
      <c r="V2">
        <v>296</v>
      </c>
      <c r="W2">
        <v>7.9744428539440096E-2</v>
      </c>
      <c r="Y2">
        <v>8.81</v>
      </c>
      <c r="Z2">
        <v>4.1047112663211296</v>
      </c>
      <c r="AA2">
        <v>204</v>
      </c>
      <c r="AB2">
        <v>290</v>
      </c>
      <c r="AC2">
        <v>8.2898226559103602E-2</v>
      </c>
      <c r="AE2">
        <v>10.57</v>
      </c>
      <c r="AF2">
        <v>4.06156350184337</v>
      </c>
      <c r="AG2">
        <v>203</v>
      </c>
      <c r="AH2">
        <v>291</v>
      </c>
      <c r="AI2">
        <v>9.69930391567944E-2</v>
      </c>
      <c r="AK2">
        <v>15.85</v>
      </c>
      <c r="AL2">
        <v>4.05832411141047</v>
      </c>
      <c r="AM2">
        <v>215</v>
      </c>
      <c r="AN2">
        <v>289</v>
      </c>
      <c r="AO2">
        <v>0.16050561056058299</v>
      </c>
    </row>
    <row r="3" spans="1:41" x14ac:dyDescent="0.2">
      <c r="A3">
        <v>20.260000000000002</v>
      </c>
      <c r="B3">
        <v>3.9775463187120899</v>
      </c>
      <c r="C3">
        <v>192</v>
      </c>
      <c r="D3">
        <v>294</v>
      </c>
      <c r="E3">
        <v>2.2042210037125299E-2</v>
      </c>
      <c r="G3">
        <v>20.62</v>
      </c>
      <c r="H3">
        <v>3.9929632385534202</v>
      </c>
      <c r="I3">
        <v>204</v>
      </c>
      <c r="J3">
        <v>290</v>
      </c>
      <c r="K3">
        <v>3.65272014134254E-2</v>
      </c>
      <c r="M3">
        <v>20.260000000000002</v>
      </c>
      <c r="N3">
        <v>3.9066105388947898</v>
      </c>
      <c r="O3">
        <v>197</v>
      </c>
      <c r="P3">
        <v>288</v>
      </c>
      <c r="Q3">
        <v>5.5692871261195299E-2</v>
      </c>
      <c r="S3">
        <v>20.27</v>
      </c>
      <c r="T3">
        <v>3.80454217278304</v>
      </c>
      <c r="U3">
        <v>200</v>
      </c>
      <c r="V3">
        <v>285</v>
      </c>
      <c r="W3">
        <v>7.6581664918199802E-2</v>
      </c>
      <c r="Y3">
        <v>10.57</v>
      </c>
      <c r="Z3">
        <v>4.0654699403612202</v>
      </c>
      <c r="AA3">
        <v>205</v>
      </c>
      <c r="AB3">
        <v>292</v>
      </c>
      <c r="AC3">
        <v>8.6182422995881594E-2</v>
      </c>
      <c r="AE3">
        <v>20.260000000000002</v>
      </c>
      <c r="AF3">
        <v>3.5568045516069602</v>
      </c>
      <c r="AG3">
        <v>204</v>
      </c>
      <c r="AH3">
        <v>276</v>
      </c>
      <c r="AI3">
        <v>0.12948482099768199</v>
      </c>
      <c r="AK3">
        <v>20.260000000000002</v>
      </c>
      <c r="AL3">
        <v>3.6646656501471901</v>
      </c>
      <c r="AM3">
        <v>213</v>
      </c>
      <c r="AN3">
        <v>279</v>
      </c>
      <c r="AO3">
        <v>0.199686204749773</v>
      </c>
    </row>
    <row r="4" spans="1:41" x14ac:dyDescent="0.2">
      <c r="A4">
        <v>40.520000000000003</v>
      </c>
      <c r="B4">
        <v>3.7768969993782799</v>
      </c>
      <c r="C4">
        <v>192</v>
      </c>
      <c r="D4">
        <v>288</v>
      </c>
      <c r="E4">
        <v>2.1690344625536699E-2</v>
      </c>
      <c r="G4">
        <v>40.880000000000003</v>
      </c>
      <c r="H4">
        <v>3.6613020788398898</v>
      </c>
      <c r="I4">
        <v>204</v>
      </c>
      <c r="J4">
        <v>281</v>
      </c>
      <c r="K4">
        <v>3.5502252705065997E-2</v>
      </c>
      <c r="M4">
        <v>40.520000000000003</v>
      </c>
      <c r="N4">
        <v>3.4046621139949602</v>
      </c>
      <c r="O4">
        <v>196</v>
      </c>
      <c r="P4">
        <v>274</v>
      </c>
      <c r="Q4">
        <v>5.3814257872174101E-2</v>
      </c>
      <c r="S4">
        <v>40.54</v>
      </c>
      <c r="T4">
        <v>3.1534365709911598</v>
      </c>
      <c r="U4">
        <v>199</v>
      </c>
      <c r="V4">
        <v>266</v>
      </c>
      <c r="W4">
        <v>6.7913317799242798E-2</v>
      </c>
      <c r="Y4">
        <v>20.260000000000002</v>
      </c>
      <c r="Z4">
        <v>3.6334970989000199</v>
      </c>
      <c r="AA4">
        <v>205</v>
      </c>
      <c r="AB4">
        <v>278</v>
      </c>
      <c r="AC4">
        <v>9.7486916840818394E-2</v>
      </c>
      <c r="AE4">
        <v>30.83</v>
      </c>
      <c r="AF4">
        <v>2.9132074819208702</v>
      </c>
      <c r="AG4">
        <v>202</v>
      </c>
      <c r="AH4">
        <v>256</v>
      </c>
      <c r="AI4">
        <v>0.136563330701264</v>
      </c>
      <c r="AK4">
        <v>25.54</v>
      </c>
      <c r="AL4">
        <v>3.1915580636833298</v>
      </c>
      <c r="AM4">
        <v>212</v>
      </c>
      <c r="AN4">
        <v>265</v>
      </c>
      <c r="AO4">
        <v>0.20607747172346799</v>
      </c>
    </row>
    <row r="5" spans="1:41" x14ac:dyDescent="0.2">
      <c r="A5">
        <v>60.78</v>
      </c>
      <c r="B5">
        <v>3.5887960556161098</v>
      </c>
      <c r="C5">
        <v>191</v>
      </c>
      <c r="D5">
        <v>283</v>
      </c>
      <c r="E5">
        <v>2.1288178687565499E-2</v>
      </c>
      <c r="G5">
        <v>60.26</v>
      </c>
      <c r="H5">
        <v>3.3724699187639202</v>
      </c>
      <c r="I5">
        <v>202</v>
      </c>
      <c r="J5">
        <v>272</v>
      </c>
      <c r="K5">
        <v>3.41068360919927E-2</v>
      </c>
      <c r="M5">
        <v>60.75</v>
      </c>
      <c r="N5">
        <v>2.9512222672769699</v>
      </c>
      <c r="O5">
        <v>196</v>
      </c>
      <c r="P5">
        <v>260</v>
      </c>
      <c r="Q5">
        <v>5.0641941640167998E-2</v>
      </c>
      <c r="S5">
        <v>60.84</v>
      </c>
      <c r="T5">
        <v>2.5578444005031402</v>
      </c>
      <c r="U5">
        <v>197</v>
      </c>
      <c r="V5">
        <v>245</v>
      </c>
      <c r="W5">
        <v>5.8277438712413102E-2</v>
      </c>
      <c r="Y5">
        <v>30.83</v>
      </c>
      <c r="Z5">
        <v>3.17662717964143</v>
      </c>
      <c r="AA5">
        <v>204</v>
      </c>
      <c r="AB5">
        <v>264</v>
      </c>
      <c r="AC5">
        <v>9.9494056693952795E-2</v>
      </c>
      <c r="AE5">
        <v>40.520000000000003</v>
      </c>
      <c r="AF5">
        <v>2.3757838723342499</v>
      </c>
      <c r="AG5">
        <v>200</v>
      </c>
      <c r="AH5">
        <v>236</v>
      </c>
      <c r="AI5">
        <v>0.12726776274002199</v>
      </c>
      <c r="AK5">
        <v>30.83</v>
      </c>
      <c r="AL5">
        <v>2.73055285344845</v>
      </c>
      <c r="AM5">
        <v>211</v>
      </c>
      <c r="AN5">
        <v>248</v>
      </c>
      <c r="AO5">
        <v>0.20113975934925499</v>
      </c>
    </row>
    <row r="6" spans="1:41" x14ac:dyDescent="0.2">
      <c r="A6">
        <v>80.150000000000006</v>
      </c>
      <c r="B6">
        <v>3.4143132751223502</v>
      </c>
      <c r="C6">
        <v>191</v>
      </c>
      <c r="D6">
        <v>278</v>
      </c>
      <c r="E6">
        <v>2.0868674970197201E-2</v>
      </c>
      <c r="G6">
        <v>80.510000000000005</v>
      </c>
      <c r="H6">
        <v>3.0585920709916601</v>
      </c>
      <c r="I6">
        <v>202</v>
      </c>
      <c r="J6">
        <v>262</v>
      </c>
      <c r="K6">
        <v>3.2368432342582402E-2</v>
      </c>
      <c r="M6">
        <v>80.150000000000006</v>
      </c>
      <c r="N6">
        <v>2.5362842595905302</v>
      </c>
      <c r="O6">
        <v>195</v>
      </c>
      <c r="P6">
        <v>244</v>
      </c>
      <c r="Q6">
        <v>4.6864362596586502E-2</v>
      </c>
      <c r="S6">
        <v>80.23</v>
      </c>
      <c r="T6">
        <v>2.0976399194037998</v>
      </c>
      <c r="U6">
        <v>196</v>
      </c>
      <c r="V6">
        <v>226</v>
      </c>
      <c r="W6">
        <v>4.9722656047316301E-2</v>
      </c>
      <c r="Y6">
        <v>40.520000000000003</v>
      </c>
      <c r="Z6">
        <v>2.7615293654198898</v>
      </c>
      <c r="AA6">
        <v>203</v>
      </c>
      <c r="AB6">
        <v>250</v>
      </c>
      <c r="AC6">
        <v>9.4934015786284201E-2</v>
      </c>
      <c r="AE6">
        <v>50.21</v>
      </c>
      <c r="AF6">
        <v>1.87216070208989</v>
      </c>
      <c r="AG6">
        <v>198</v>
      </c>
      <c r="AH6">
        <v>213</v>
      </c>
      <c r="AI6">
        <v>0.110629271129854</v>
      </c>
      <c r="AK6">
        <v>35.229999999999997</v>
      </c>
      <c r="AL6">
        <v>2.36693479751044</v>
      </c>
      <c r="AM6">
        <v>210</v>
      </c>
      <c r="AN6">
        <v>235</v>
      </c>
      <c r="AO6">
        <v>0.190784869437751</v>
      </c>
    </row>
    <row r="7" spans="1:41" x14ac:dyDescent="0.2">
      <c r="A7">
        <v>100.41</v>
      </c>
      <c r="B7">
        <v>3.22041094698554</v>
      </c>
      <c r="C7">
        <v>191</v>
      </c>
      <c r="D7">
        <v>272</v>
      </c>
      <c r="E7">
        <v>2.0404469419080199E-2</v>
      </c>
      <c r="G7">
        <v>100.77</v>
      </c>
      <c r="H7">
        <v>2.7694379228014401</v>
      </c>
      <c r="I7">
        <v>202</v>
      </c>
      <c r="J7">
        <v>252</v>
      </c>
      <c r="K7">
        <v>3.0477446124371099E-2</v>
      </c>
      <c r="M7">
        <v>100.41</v>
      </c>
      <c r="N7">
        <v>2.1279704193947002</v>
      </c>
      <c r="O7">
        <v>194</v>
      </c>
      <c r="P7">
        <v>228</v>
      </c>
      <c r="Q7">
        <v>4.2560738848136603E-2</v>
      </c>
      <c r="S7">
        <v>100.51</v>
      </c>
      <c r="T7">
        <v>1.7263165419961799</v>
      </c>
      <c r="U7">
        <v>195</v>
      </c>
      <c r="V7">
        <v>209</v>
      </c>
      <c r="W7">
        <v>4.2455800813048103E-2</v>
      </c>
      <c r="Y7">
        <v>50.21</v>
      </c>
      <c r="Z7">
        <v>2.3635033678018198</v>
      </c>
      <c r="AA7">
        <v>202</v>
      </c>
      <c r="AB7">
        <v>235</v>
      </c>
      <c r="AC7">
        <v>8.6736856994444306E-2</v>
      </c>
      <c r="AE7">
        <v>60.78</v>
      </c>
      <c r="AF7">
        <v>1.3627207096845999</v>
      </c>
      <c r="AG7">
        <v>196</v>
      </c>
      <c r="AH7">
        <v>186</v>
      </c>
      <c r="AI7">
        <v>9.0598983944636696E-2</v>
      </c>
      <c r="AK7">
        <v>40.520000000000003</v>
      </c>
      <c r="AL7">
        <v>1.95883912207484</v>
      </c>
      <c r="AM7">
        <v>210</v>
      </c>
      <c r="AN7">
        <v>216</v>
      </c>
      <c r="AO7">
        <v>0.17334355681458199</v>
      </c>
    </row>
    <row r="8" spans="1:41" x14ac:dyDescent="0.2">
      <c r="A8">
        <v>150.62</v>
      </c>
      <c r="B8">
        <v>2.7877551107150902</v>
      </c>
      <c r="C8">
        <v>190</v>
      </c>
      <c r="D8">
        <v>257</v>
      </c>
      <c r="E8">
        <v>1.92032485769826E-2</v>
      </c>
      <c r="G8">
        <v>120.15</v>
      </c>
      <c r="H8">
        <v>2.5234193245767398</v>
      </c>
      <c r="I8">
        <v>202</v>
      </c>
      <c r="J8">
        <v>243</v>
      </c>
      <c r="K8">
        <v>2.8632884068637E-2</v>
      </c>
      <c r="M8">
        <v>120.67</v>
      </c>
      <c r="N8">
        <v>1.7613051819455201</v>
      </c>
      <c r="O8">
        <v>193</v>
      </c>
      <c r="P8">
        <v>211</v>
      </c>
      <c r="Q8">
        <v>3.8214624175834502E-2</v>
      </c>
      <c r="S8">
        <v>120.78</v>
      </c>
      <c r="T8">
        <v>1.36334178370266</v>
      </c>
      <c r="U8">
        <v>194</v>
      </c>
      <c r="V8">
        <v>188</v>
      </c>
      <c r="W8">
        <v>3.7310382862086003E-2</v>
      </c>
      <c r="Y8">
        <v>60.78</v>
      </c>
      <c r="Z8">
        <v>1.9765335395104</v>
      </c>
      <c r="AA8">
        <v>201</v>
      </c>
      <c r="AB8">
        <v>218</v>
      </c>
      <c r="AC8">
        <v>7.5961178947833205E-2</v>
      </c>
      <c r="AE8">
        <v>70.47</v>
      </c>
      <c r="AF8">
        <v>1.02218926939684</v>
      </c>
      <c r="AG8">
        <v>194</v>
      </c>
      <c r="AH8">
        <v>162</v>
      </c>
      <c r="AI8">
        <v>7.4354869837757104E-2</v>
      </c>
      <c r="AK8">
        <v>45.8</v>
      </c>
      <c r="AL8">
        <v>1.56030350786287</v>
      </c>
      <c r="AM8">
        <v>208</v>
      </c>
      <c r="AN8">
        <v>195</v>
      </c>
      <c r="AO8">
        <v>0.15284215739708101</v>
      </c>
    </row>
    <row r="9" spans="1:41" x14ac:dyDescent="0.2">
      <c r="A9">
        <v>200.83</v>
      </c>
      <c r="B9">
        <v>2.3728786845278398</v>
      </c>
      <c r="C9">
        <v>190</v>
      </c>
      <c r="D9">
        <v>242</v>
      </c>
      <c r="E9">
        <v>1.80160411660872E-2</v>
      </c>
      <c r="G9">
        <v>140.41</v>
      </c>
      <c r="H9">
        <v>2.27828101946313</v>
      </c>
      <c r="I9">
        <v>201</v>
      </c>
      <c r="J9">
        <v>233</v>
      </c>
      <c r="K9">
        <v>2.6757190893569201E-2</v>
      </c>
      <c r="M9">
        <v>140.05000000000001</v>
      </c>
      <c r="N9">
        <v>1.43006678007219</v>
      </c>
      <c r="O9">
        <v>192</v>
      </c>
      <c r="P9">
        <v>192</v>
      </c>
      <c r="Q9">
        <v>3.4232339789145798E-2</v>
      </c>
      <c r="S9">
        <v>140.16999999999999</v>
      </c>
      <c r="T9">
        <v>1.06016062537609</v>
      </c>
      <c r="U9">
        <v>192</v>
      </c>
      <c r="V9">
        <v>168</v>
      </c>
      <c r="W9">
        <v>3.4169118764385803E-2</v>
      </c>
      <c r="Y9">
        <v>70.47</v>
      </c>
      <c r="Z9">
        <v>1.6685961858354801</v>
      </c>
      <c r="AA9">
        <v>201</v>
      </c>
      <c r="AB9">
        <v>203</v>
      </c>
      <c r="AC9">
        <v>6.6055530548803795E-2</v>
      </c>
      <c r="AE9">
        <v>80.150000000000006</v>
      </c>
      <c r="AF9">
        <v>0.75139828318715796</v>
      </c>
      <c r="AG9">
        <v>193</v>
      </c>
      <c r="AH9">
        <v>140</v>
      </c>
      <c r="AI9">
        <v>6.18063539902617E-2</v>
      </c>
      <c r="AK9">
        <v>50.21</v>
      </c>
      <c r="AL9">
        <v>1.26651683626071</v>
      </c>
      <c r="AM9">
        <v>207</v>
      </c>
      <c r="AN9">
        <v>177</v>
      </c>
      <c r="AO9">
        <v>0.13485193780402999</v>
      </c>
    </row>
    <row r="10" spans="1:41" x14ac:dyDescent="0.2">
      <c r="A10">
        <v>250.15</v>
      </c>
      <c r="B10">
        <v>1.9860096259623901</v>
      </c>
      <c r="C10">
        <v>189</v>
      </c>
      <c r="D10">
        <v>225</v>
      </c>
      <c r="E10">
        <v>1.6922591626545601E-2</v>
      </c>
      <c r="G10">
        <v>160.66999999999999</v>
      </c>
      <c r="H10">
        <v>2.0488096923997099</v>
      </c>
      <c r="I10">
        <v>200</v>
      </c>
      <c r="J10">
        <v>223</v>
      </c>
      <c r="K10">
        <v>2.5005583196932701E-2</v>
      </c>
      <c r="M10">
        <v>160.31</v>
      </c>
      <c r="N10">
        <v>1.14769287369562</v>
      </c>
      <c r="O10">
        <v>191</v>
      </c>
      <c r="P10">
        <v>174</v>
      </c>
      <c r="Q10">
        <v>3.0383648251264501E-2</v>
      </c>
      <c r="S10">
        <v>160.43</v>
      </c>
      <c r="T10">
        <v>0.73649980153188799</v>
      </c>
      <c r="U10">
        <v>191</v>
      </c>
      <c r="V10">
        <v>140</v>
      </c>
      <c r="W10">
        <v>3.19298027634582E-2</v>
      </c>
      <c r="Y10">
        <v>80.150000000000006</v>
      </c>
      <c r="Z10">
        <v>1.43017874643437</v>
      </c>
      <c r="AA10">
        <v>200</v>
      </c>
      <c r="AB10">
        <v>189</v>
      </c>
      <c r="AC10">
        <v>5.7268341924332999E-2</v>
      </c>
      <c r="AE10">
        <v>90.72</v>
      </c>
      <c r="AF10">
        <v>0.47676006491477901</v>
      </c>
      <c r="AG10">
        <v>171</v>
      </c>
      <c r="AH10">
        <v>118</v>
      </c>
      <c r="AI10">
        <v>5.1843889288513703E-2</v>
      </c>
      <c r="AK10">
        <v>55.49</v>
      </c>
      <c r="AL10">
        <v>0.95181077670036895</v>
      </c>
      <c r="AM10">
        <v>205</v>
      </c>
      <c r="AN10">
        <v>154</v>
      </c>
      <c r="AO10">
        <v>0.113704743130234</v>
      </c>
    </row>
    <row r="11" spans="1:41" x14ac:dyDescent="0.2">
      <c r="A11">
        <v>300.36</v>
      </c>
      <c r="B11">
        <v>1.61564814139344</v>
      </c>
      <c r="C11">
        <v>189</v>
      </c>
      <c r="D11">
        <v>206</v>
      </c>
      <c r="E11">
        <v>1.5889348726879599E-2</v>
      </c>
      <c r="G11">
        <v>180.93</v>
      </c>
      <c r="H11">
        <v>1.8295834571212199</v>
      </c>
      <c r="I11">
        <v>200</v>
      </c>
      <c r="J11">
        <v>212</v>
      </c>
      <c r="K11">
        <v>2.3427401361762301E-2</v>
      </c>
      <c r="M11">
        <v>180.57</v>
      </c>
      <c r="N11">
        <v>0.91818337628145796</v>
      </c>
      <c r="O11">
        <v>190</v>
      </c>
      <c r="P11">
        <v>157</v>
      </c>
      <c r="Q11">
        <v>2.6895462362747199E-2</v>
      </c>
      <c r="S11">
        <v>180.74</v>
      </c>
      <c r="T11">
        <v>0.45284337137041197</v>
      </c>
      <c r="U11">
        <v>169</v>
      </c>
      <c r="V11">
        <v>116</v>
      </c>
      <c r="W11">
        <v>2.9291743721839101E-2</v>
      </c>
      <c r="Y11">
        <v>90.72</v>
      </c>
      <c r="Z11">
        <v>1.1965829857388699</v>
      </c>
      <c r="AA11">
        <v>200</v>
      </c>
      <c r="AB11">
        <v>174</v>
      </c>
      <c r="AC11">
        <v>4.9713311894836E-2</v>
      </c>
      <c r="AE11">
        <v>100.41</v>
      </c>
      <c r="AF11">
        <v>0.25683081659863</v>
      </c>
      <c r="AG11">
        <v>137</v>
      </c>
      <c r="AH11">
        <v>97</v>
      </c>
      <c r="AI11">
        <v>4.3611075126555897E-2</v>
      </c>
      <c r="AK11">
        <v>60.78</v>
      </c>
      <c r="AL11">
        <v>0.68855071586890804</v>
      </c>
      <c r="AM11">
        <v>191</v>
      </c>
      <c r="AN11">
        <v>135</v>
      </c>
      <c r="AO11">
        <v>9.4109218563397296E-2</v>
      </c>
    </row>
    <row r="12" spans="1:41" x14ac:dyDescent="0.2">
      <c r="A12">
        <v>350.56</v>
      </c>
      <c r="B12">
        <v>1.28758924491385</v>
      </c>
      <c r="C12">
        <v>191</v>
      </c>
      <c r="D12">
        <v>189</v>
      </c>
      <c r="E12">
        <v>1.48882169308511E-2</v>
      </c>
      <c r="G12">
        <v>200.3</v>
      </c>
      <c r="H12">
        <v>1.6436203922925501</v>
      </c>
      <c r="I12">
        <v>200</v>
      </c>
      <c r="J12">
        <v>202</v>
      </c>
      <c r="K12">
        <v>2.2105921637250298E-2</v>
      </c>
      <c r="M12">
        <v>200.83</v>
      </c>
      <c r="N12">
        <v>0.69494518267106398</v>
      </c>
      <c r="O12">
        <v>188</v>
      </c>
      <c r="P12">
        <v>137</v>
      </c>
      <c r="Q12">
        <v>2.3710838761113202E-2</v>
      </c>
      <c r="S12">
        <v>200.17</v>
      </c>
      <c r="T12">
        <v>0.23558740477416801</v>
      </c>
      <c r="U12">
        <v>139</v>
      </c>
      <c r="V12">
        <v>92</v>
      </c>
      <c r="W12">
        <v>2.4448616473648401E-2</v>
      </c>
      <c r="Y12">
        <v>100.41</v>
      </c>
      <c r="Z12">
        <v>0.98899531451634604</v>
      </c>
      <c r="AA12">
        <v>199</v>
      </c>
      <c r="AB12">
        <v>158</v>
      </c>
      <c r="AC12">
        <v>4.4902916813874601E-2</v>
      </c>
      <c r="AE12">
        <v>110.1</v>
      </c>
      <c r="AF12">
        <v>0.10097805124859099</v>
      </c>
      <c r="AG12">
        <v>103</v>
      </c>
      <c r="AH12">
        <v>70</v>
      </c>
      <c r="AI12">
        <v>3.1801285305165898E-2</v>
      </c>
      <c r="AK12">
        <v>65.180000000000007</v>
      </c>
      <c r="AL12">
        <v>0.53697896741199003</v>
      </c>
      <c r="AM12">
        <v>178</v>
      </c>
      <c r="AN12">
        <v>123</v>
      </c>
      <c r="AO12">
        <v>7.9618459419649998E-2</v>
      </c>
    </row>
    <row r="13" spans="1:41" x14ac:dyDescent="0.2">
      <c r="A13">
        <v>400.77</v>
      </c>
      <c r="B13">
        <v>0.96679815286136395</v>
      </c>
      <c r="C13">
        <v>190</v>
      </c>
      <c r="D13">
        <v>166</v>
      </c>
      <c r="E13">
        <v>1.38147514353137E-2</v>
      </c>
      <c r="G13">
        <v>220.56</v>
      </c>
      <c r="H13">
        <v>1.4617858326000499</v>
      </c>
      <c r="I13">
        <v>199</v>
      </c>
      <c r="J13">
        <v>192</v>
      </c>
      <c r="K13">
        <v>2.0924890986649999E-2</v>
      </c>
      <c r="M13">
        <v>220.2</v>
      </c>
      <c r="N13">
        <v>0.49049528392546299</v>
      </c>
      <c r="O13">
        <v>168</v>
      </c>
      <c r="P13">
        <v>122</v>
      </c>
      <c r="Q13">
        <v>2.0808481527680299E-2</v>
      </c>
      <c r="S13">
        <v>220.43</v>
      </c>
      <c r="T13">
        <v>6.6588431336881804E-2</v>
      </c>
      <c r="U13">
        <v>93</v>
      </c>
      <c r="V13">
        <v>60</v>
      </c>
      <c r="W13">
        <v>1.43418946034546E-2</v>
      </c>
      <c r="Y13">
        <v>110.1</v>
      </c>
      <c r="Z13">
        <v>0.78498768290133003</v>
      </c>
      <c r="AA13">
        <v>197</v>
      </c>
      <c r="AB13">
        <v>141</v>
      </c>
      <c r="AC13">
        <v>4.1904030692558297E-2</v>
      </c>
      <c r="AE13">
        <v>120.67</v>
      </c>
      <c r="AF13">
        <v>1.06522421928241E-2</v>
      </c>
      <c r="AG13">
        <v>131</v>
      </c>
      <c r="AH13">
        <v>27</v>
      </c>
      <c r="AI13">
        <v>7.4269494011536003E-3</v>
      </c>
      <c r="AK13">
        <v>70.47</v>
      </c>
      <c r="AL13">
        <v>0.49005640971494102</v>
      </c>
      <c r="AM13">
        <v>481</v>
      </c>
      <c r="AN13">
        <v>118</v>
      </c>
      <c r="AO13">
        <v>6.4717901343882001E-2</v>
      </c>
    </row>
    <row r="14" spans="1:41" x14ac:dyDescent="0.2">
      <c r="A14">
        <v>450.1</v>
      </c>
      <c r="B14">
        <v>0.67815209445100899</v>
      </c>
      <c r="C14">
        <v>174</v>
      </c>
      <c r="D14">
        <v>147</v>
      </c>
      <c r="E14">
        <v>1.25358197169752E-2</v>
      </c>
      <c r="G14">
        <v>240.82</v>
      </c>
      <c r="H14">
        <v>1.2810775527234199</v>
      </c>
      <c r="I14">
        <v>198</v>
      </c>
      <c r="J14">
        <v>181</v>
      </c>
      <c r="K14">
        <v>1.99331872239032E-2</v>
      </c>
      <c r="M14">
        <v>240.46</v>
      </c>
      <c r="N14">
        <v>0.31161188610626001</v>
      </c>
      <c r="O14">
        <v>145</v>
      </c>
      <c r="P14">
        <v>105</v>
      </c>
      <c r="Q14">
        <v>1.768058872314E-2</v>
      </c>
      <c r="S14">
        <v>230.16</v>
      </c>
      <c r="T14">
        <v>1.94780755141866E-2</v>
      </c>
      <c r="U14">
        <v>64</v>
      </c>
      <c r="V14">
        <v>40</v>
      </c>
      <c r="W14">
        <v>6.70528494871414E-3</v>
      </c>
      <c r="Y14">
        <v>120.67</v>
      </c>
      <c r="Z14">
        <v>0.57930683275582795</v>
      </c>
      <c r="AA14">
        <v>182</v>
      </c>
      <c r="AB14">
        <v>126</v>
      </c>
      <c r="AC14">
        <v>3.9936274523112998E-2</v>
      </c>
      <c r="AE14">
        <v>122.43</v>
      </c>
      <c r="AF14">
        <v>1.5213853575392401E-3</v>
      </c>
      <c r="AG14">
        <v>37</v>
      </c>
      <c r="AH14">
        <v>14</v>
      </c>
      <c r="AI14">
        <v>1.51441043954412E-3</v>
      </c>
      <c r="AK14">
        <v>75.75</v>
      </c>
      <c r="AL14">
        <v>0.20773679005942</v>
      </c>
      <c r="AM14">
        <v>135</v>
      </c>
      <c r="AN14">
        <v>88</v>
      </c>
      <c r="AO14">
        <v>5.2569090826336699E-2</v>
      </c>
    </row>
    <row r="15" spans="1:41" x14ac:dyDescent="0.2">
      <c r="A15">
        <v>500.3</v>
      </c>
      <c r="B15">
        <v>0.41285407618198</v>
      </c>
      <c r="C15">
        <v>147</v>
      </c>
      <c r="D15">
        <v>126</v>
      </c>
      <c r="E15">
        <v>1.0795183590669499E-2</v>
      </c>
      <c r="G15">
        <v>260.2</v>
      </c>
      <c r="H15">
        <v>1.1035767698310599</v>
      </c>
      <c r="I15">
        <v>198</v>
      </c>
      <c r="J15">
        <v>168</v>
      </c>
      <c r="K15">
        <v>1.91263692107877E-2</v>
      </c>
      <c r="M15">
        <v>260.72000000000003</v>
      </c>
      <c r="N15">
        <v>0.167144064037271</v>
      </c>
      <c r="O15">
        <v>125</v>
      </c>
      <c r="P15">
        <v>82</v>
      </c>
      <c r="Q15">
        <v>1.41167429216033E-2</v>
      </c>
      <c r="S15">
        <v>236.32</v>
      </c>
      <c r="T15">
        <v>2.2070945028529699E-3</v>
      </c>
      <c r="U15">
        <v>33</v>
      </c>
      <c r="V15">
        <v>18</v>
      </c>
      <c r="W15">
        <v>6.7361679968042099E-4</v>
      </c>
      <c r="Y15">
        <v>130.36000000000001</v>
      </c>
      <c r="Z15">
        <v>0.425226528848203</v>
      </c>
      <c r="AA15">
        <v>168</v>
      </c>
      <c r="AB15">
        <v>113</v>
      </c>
      <c r="AC15">
        <v>3.81619130689929E-2</v>
      </c>
      <c r="AK15">
        <v>80.150000000000006</v>
      </c>
      <c r="AL15">
        <v>0.168358729420855</v>
      </c>
      <c r="AM15">
        <v>323</v>
      </c>
      <c r="AN15">
        <v>83</v>
      </c>
      <c r="AO15">
        <v>4.4215609022977401E-2</v>
      </c>
    </row>
    <row r="16" spans="1:41" x14ac:dyDescent="0.2">
      <c r="A16">
        <v>540.82000000000005</v>
      </c>
      <c r="B16">
        <v>0.23792580528356999</v>
      </c>
      <c r="C16">
        <v>125</v>
      </c>
      <c r="D16">
        <v>103</v>
      </c>
      <c r="E16">
        <v>8.8864546300048003E-3</v>
      </c>
      <c r="G16">
        <v>280.45999999999998</v>
      </c>
      <c r="H16">
        <v>0.92502469065628901</v>
      </c>
      <c r="I16">
        <v>198</v>
      </c>
      <c r="J16">
        <v>154</v>
      </c>
      <c r="K16">
        <v>1.83730058710069E-2</v>
      </c>
      <c r="M16">
        <v>270.41000000000003</v>
      </c>
      <c r="N16">
        <v>0.115272593132134</v>
      </c>
      <c r="O16">
        <v>109</v>
      </c>
      <c r="P16">
        <v>73</v>
      </c>
      <c r="Q16">
        <v>1.21323337920309E-2</v>
      </c>
      <c r="Y16">
        <v>140.05000000000001</v>
      </c>
      <c r="Z16">
        <v>0.23303864322068099</v>
      </c>
      <c r="AA16">
        <v>146</v>
      </c>
      <c r="AB16">
        <v>86</v>
      </c>
      <c r="AC16">
        <v>3.4854764196510402E-2</v>
      </c>
      <c r="AK16">
        <v>85.44</v>
      </c>
      <c r="AL16">
        <v>7.7171118668355396E-2</v>
      </c>
      <c r="AM16">
        <v>328</v>
      </c>
      <c r="AN16">
        <v>56</v>
      </c>
      <c r="AO16">
        <v>3.5565495497390201E-2</v>
      </c>
    </row>
    <row r="17" spans="1:41" x14ac:dyDescent="0.2">
      <c r="A17">
        <v>580.46</v>
      </c>
      <c r="B17">
        <v>0.10232894237282</v>
      </c>
      <c r="C17">
        <v>98</v>
      </c>
      <c r="D17">
        <v>77</v>
      </c>
      <c r="E17">
        <v>6.4114224167506704E-3</v>
      </c>
      <c r="G17">
        <v>300.72000000000003</v>
      </c>
      <c r="H17">
        <v>0.75944408418537501</v>
      </c>
      <c r="I17">
        <v>197</v>
      </c>
      <c r="J17">
        <v>139</v>
      </c>
      <c r="K17">
        <v>1.7630616986385399E-2</v>
      </c>
      <c r="M17">
        <v>280.10000000000002</v>
      </c>
      <c r="N17">
        <v>7.21119355581262E-2</v>
      </c>
      <c r="O17">
        <v>95</v>
      </c>
      <c r="P17">
        <v>63</v>
      </c>
      <c r="Q17">
        <v>9.8917959994519501E-3</v>
      </c>
      <c r="Y17">
        <v>150.62</v>
      </c>
      <c r="Z17">
        <v>0.12801436514752801</v>
      </c>
      <c r="AA17">
        <v>112</v>
      </c>
      <c r="AB17">
        <v>75</v>
      </c>
      <c r="AC17">
        <v>2.71989581960328E-2</v>
      </c>
      <c r="AK17">
        <v>88.96</v>
      </c>
      <c r="AL17">
        <v>1.52438809179754E-2</v>
      </c>
      <c r="AM17">
        <v>204</v>
      </c>
      <c r="AN17">
        <v>25</v>
      </c>
      <c r="AO17">
        <v>3.0079683317538901E-2</v>
      </c>
    </row>
    <row r="18" spans="1:41" x14ac:dyDescent="0.2">
      <c r="A18">
        <v>600.72</v>
      </c>
      <c r="B18">
        <v>5.2388042985166902E-2</v>
      </c>
      <c r="C18">
        <v>82</v>
      </c>
      <c r="D18">
        <v>60</v>
      </c>
      <c r="E18">
        <v>4.8569679110160302E-3</v>
      </c>
      <c r="G18">
        <v>320.10000000000002</v>
      </c>
      <c r="H18">
        <v>0.60487604801828099</v>
      </c>
      <c r="I18">
        <v>183</v>
      </c>
      <c r="J18">
        <v>129</v>
      </c>
      <c r="K18">
        <v>1.6834784909912599E-2</v>
      </c>
      <c r="M18">
        <v>290.67</v>
      </c>
      <c r="N18">
        <v>2.8583994386987201E-2</v>
      </c>
      <c r="O18">
        <v>68</v>
      </c>
      <c r="P18">
        <v>48</v>
      </c>
      <c r="Q18">
        <v>7.0832904840493803E-3</v>
      </c>
      <c r="Y18">
        <v>160.31</v>
      </c>
      <c r="Z18">
        <v>4.4442502774896198E-2</v>
      </c>
      <c r="AA18">
        <v>78</v>
      </c>
      <c r="AB18">
        <v>53</v>
      </c>
      <c r="AC18">
        <v>1.3893792853274E-2</v>
      </c>
    </row>
    <row r="19" spans="1:41" x14ac:dyDescent="0.2">
      <c r="A19">
        <v>620.09</v>
      </c>
      <c r="B19">
        <v>1.7362420207109E-2</v>
      </c>
      <c r="C19">
        <v>53</v>
      </c>
      <c r="D19">
        <v>44</v>
      </c>
      <c r="E19">
        <v>3.1564229356840301E-3</v>
      </c>
      <c r="G19">
        <v>340.35</v>
      </c>
      <c r="H19">
        <v>0.45920781082998402</v>
      </c>
      <c r="I19">
        <v>162</v>
      </c>
      <c r="J19">
        <v>119</v>
      </c>
      <c r="K19">
        <v>1.5792316168186799E-2</v>
      </c>
      <c r="M19">
        <v>300.36</v>
      </c>
      <c r="N19">
        <v>5.0042178051619502E-3</v>
      </c>
      <c r="O19">
        <v>40</v>
      </c>
      <c r="P19">
        <v>27</v>
      </c>
      <c r="Q19">
        <v>4.1024399104398496E-3</v>
      </c>
      <c r="Y19">
        <v>167.35</v>
      </c>
      <c r="Z19">
        <v>7.4980140535815297E-3</v>
      </c>
      <c r="AA19">
        <v>47</v>
      </c>
      <c r="AB19">
        <v>23</v>
      </c>
      <c r="AC19">
        <v>0</v>
      </c>
    </row>
    <row r="20" spans="1:41" x14ac:dyDescent="0.2">
      <c r="A20">
        <v>627.14</v>
      </c>
      <c r="B20">
        <v>7.6420435103780101E-3</v>
      </c>
      <c r="C20">
        <v>25</v>
      </c>
      <c r="D20">
        <v>28</v>
      </c>
      <c r="E20">
        <v>2.48072625621588E-3</v>
      </c>
      <c r="G20">
        <v>360.61</v>
      </c>
      <c r="H20">
        <v>0.33069163280471298</v>
      </c>
      <c r="I20">
        <v>149</v>
      </c>
      <c r="J20">
        <v>106</v>
      </c>
      <c r="K20">
        <v>1.43878247537972E-2</v>
      </c>
    </row>
    <row r="21" spans="1:41" x14ac:dyDescent="0.2">
      <c r="G21">
        <v>380.87</v>
      </c>
      <c r="H21">
        <v>0.216385173661337</v>
      </c>
      <c r="I21">
        <v>128</v>
      </c>
      <c r="J21">
        <v>91</v>
      </c>
      <c r="K21">
        <v>1.2451772646231801E-2</v>
      </c>
    </row>
    <row r="22" spans="1:41" x14ac:dyDescent="0.2">
      <c r="G22">
        <v>400.25</v>
      </c>
      <c r="H22">
        <v>0.122444208275378</v>
      </c>
      <c r="I22">
        <v>112</v>
      </c>
      <c r="J22">
        <v>73</v>
      </c>
      <c r="K22">
        <v>9.92533955915967E-3</v>
      </c>
    </row>
    <row r="23" spans="1:41" x14ac:dyDescent="0.2">
      <c r="G23">
        <v>420.51</v>
      </c>
      <c r="H23">
        <v>4.8569820389032202E-2</v>
      </c>
      <c r="I23">
        <v>85</v>
      </c>
      <c r="J23">
        <v>52</v>
      </c>
      <c r="K23">
        <v>6.3728082995504198E-3</v>
      </c>
    </row>
    <row r="24" spans="1:41" x14ac:dyDescent="0.2">
      <c r="G24">
        <v>430.2</v>
      </c>
      <c r="H24">
        <v>2.5807567897080101E-2</v>
      </c>
      <c r="I24">
        <v>65</v>
      </c>
      <c r="J24">
        <v>44</v>
      </c>
      <c r="K24">
        <v>4.2774897866553804E-3</v>
      </c>
    </row>
    <row r="25" spans="1:41" x14ac:dyDescent="0.2">
      <c r="G25">
        <v>440.77</v>
      </c>
      <c r="H25">
        <v>6.1143812507168998E-3</v>
      </c>
      <c r="I25">
        <v>46</v>
      </c>
      <c r="J25">
        <v>22</v>
      </c>
      <c r="K25">
        <v>1.6561428808875801E-3</v>
      </c>
    </row>
  </sheetData>
  <phoneticPr fontId="1" type="noConversion"/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Origin50.Graph" shapeId="1025" r:id="rId3">
          <objectPr defaultSize="0" autoPict="0" r:id="rId4">
            <anchor moveWithCells="1">
              <from>
                <xdr:col>29</xdr:col>
                <xdr:colOff>323850</xdr:colOff>
                <xdr:row>16</xdr:row>
                <xdr:rowOff>161925</xdr:rowOff>
              </from>
              <to>
                <xdr:col>37</xdr:col>
                <xdr:colOff>9525</xdr:colOff>
                <xdr:row>37</xdr:row>
                <xdr:rowOff>19050</xdr:rowOff>
              </to>
            </anchor>
          </objectPr>
        </oleObject>
      </mc:Choice>
      <mc:Fallback>
        <oleObject progId="Origin50.Graph" shapeId="1025" r:id="rId3"/>
      </mc:Fallback>
    </mc:AlternateContent>
  </oleObjec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5C802-61FE-4C48-B7F0-4EC37105F90A}">
  <dimension ref="A1:CZ49"/>
  <sheetViews>
    <sheetView tabSelected="1" topLeftCell="BN7" workbookViewId="0">
      <selection activeCell="BS21" sqref="BS21"/>
    </sheetView>
  </sheetViews>
  <sheetFormatPr defaultRowHeight="14.25" x14ac:dyDescent="0.2"/>
  <cols>
    <col min="16" max="19" width="9" style="10"/>
    <col min="77" max="80" width="9" style="10"/>
  </cols>
  <sheetData>
    <row r="1" spans="1:104" x14ac:dyDescent="0.2">
      <c r="B1" t="s">
        <v>25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BV1">
        <v>0</v>
      </c>
      <c r="BW1">
        <v>4.0274887449137697</v>
      </c>
      <c r="BX1">
        <v>73.698870900000003</v>
      </c>
    </row>
    <row r="2" spans="1:104" x14ac:dyDescent="0.2">
      <c r="A2">
        <f>B2-15.85</f>
        <v>0</v>
      </c>
      <c r="B2">
        <v>15.85</v>
      </c>
      <c r="C2">
        <v>4.0274887449137697</v>
      </c>
      <c r="D2">
        <v>191</v>
      </c>
      <c r="E2">
        <v>300</v>
      </c>
      <c r="F2">
        <f>D2/52*0.312/2</f>
        <v>0.57299999999999995</v>
      </c>
      <c r="G2">
        <f>E2/52*0.312</f>
        <v>1.8</v>
      </c>
      <c r="H2">
        <f>3.1415926/6*G2*(3*F2*F2+G2*G2)</f>
        <v>3.981956368288861</v>
      </c>
      <c r="I2">
        <v>0.18982132507629601</v>
      </c>
      <c r="J2">
        <f>K2/69.59</f>
        <v>0</v>
      </c>
      <c r="K2">
        <v>0</v>
      </c>
      <c r="L2">
        <v>4.0274887449137697</v>
      </c>
      <c r="M2">
        <v>0.57299999999999995</v>
      </c>
      <c r="N2">
        <v>1.8</v>
      </c>
      <c r="O2">
        <v>0.18982132507629601</v>
      </c>
      <c r="Q2" s="10">
        <v>0.74125253382936496</v>
      </c>
      <c r="R2" s="10">
        <v>60.161436437525502</v>
      </c>
      <c r="S2" s="10">
        <v>90.348895612968803</v>
      </c>
      <c r="U2" t="s">
        <v>6</v>
      </c>
      <c r="V2" t="s">
        <v>6</v>
      </c>
      <c r="W2" t="s">
        <v>6</v>
      </c>
      <c r="Y2">
        <v>0.87003069340371497</v>
      </c>
      <c r="Z2">
        <v>0.88717671409495003</v>
      </c>
      <c r="AA2">
        <v>0.89512242679324605</v>
      </c>
      <c r="AB2">
        <v>0.90040843988504904</v>
      </c>
      <c r="AC2">
        <v>0.88926332333290403</v>
      </c>
      <c r="AD2">
        <v>0.86818108301717101</v>
      </c>
      <c r="AE2">
        <v>0.82548396490639098</v>
      </c>
      <c r="AF2">
        <v>0.75788784169887402</v>
      </c>
      <c r="AG2">
        <v>0.68275125683039295</v>
      </c>
      <c r="AH2">
        <v>0.55268973099848095</v>
      </c>
      <c r="AI2">
        <v>0.46470694947542102</v>
      </c>
      <c r="AJ2">
        <v>0.37038891153620801</v>
      </c>
      <c r="AK2">
        <v>0.33926639191892799</v>
      </c>
      <c r="AL2">
        <v>0.27019863830410501</v>
      </c>
      <c r="AM2">
        <v>-0.17783487200791201</v>
      </c>
      <c r="AN2">
        <v>5.7185698904534697E-2</v>
      </c>
      <c r="AO2">
        <v>-2.29975044970041E-2</v>
      </c>
      <c r="AP2">
        <v>-0.55009596085580104</v>
      </c>
      <c r="AQ2">
        <v>0.36909698964758803</v>
      </c>
      <c r="AS2">
        <v>0.41440592789617298</v>
      </c>
      <c r="AT2">
        <v>74.429109864878498</v>
      </c>
      <c r="AU2">
        <v>95.746252987654003</v>
      </c>
      <c r="AW2">
        <v>0.32768397798689303</v>
      </c>
      <c r="AX2">
        <v>0.38085633392860202</v>
      </c>
      <c r="AY2">
        <v>0.42030412546097601</v>
      </c>
      <c r="AZ2">
        <v>0.453692449028193</v>
      </c>
      <c r="BA2">
        <v>0.44430092112185399</v>
      </c>
      <c r="BB2">
        <v>0.41618060316703998</v>
      </c>
      <c r="BC2">
        <v>0.36106727238422798</v>
      </c>
      <c r="BD2">
        <v>0.27782773735827399</v>
      </c>
      <c r="BE2">
        <v>0.19930445907410699</v>
      </c>
      <c r="BF2">
        <v>7.6042730376595993E-2</v>
      </c>
      <c r="BG2">
        <v>-2.9906185114408901E-2</v>
      </c>
      <c r="BH2">
        <v>-0.10273290260373701</v>
      </c>
      <c r="BI2">
        <v>-0.135746065721743</v>
      </c>
      <c r="BJ2">
        <v>-0.21126375225771599</v>
      </c>
      <c r="BK2">
        <v>-0.66401441285736595</v>
      </c>
      <c r="BL2">
        <v>-0.44754383566498201</v>
      </c>
      <c r="BM2">
        <v>-0.51831924155874298</v>
      </c>
      <c r="BN2">
        <v>-1.09601122985752</v>
      </c>
      <c r="BO2">
        <v>-0.165450647789081</v>
      </c>
      <c r="BQ2" s="10"/>
      <c r="BR2" s="10"/>
      <c r="BV2">
        <v>9.69</v>
      </c>
      <c r="BW2">
        <v>3.1692033008912901</v>
      </c>
      <c r="BX2">
        <v>74.797810299999995</v>
      </c>
      <c r="BZ2" s="10">
        <v>0.77985513640279802</v>
      </c>
      <c r="CA2" s="10">
        <v>64.742676474282902</v>
      </c>
      <c r="CB2" s="10">
        <v>90.666235796319597</v>
      </c>
      <c r="CD2">
        <v>0.39916820390394903</v>
      </c>
      <c r="CE2">
        <v>85.071775157912001</v>
      </c>
      <c r="CF2">
        <v>91.591219301543006</v>
      </c>
      <c r="CH2">
        <v>0.90115958567120102</v>
      </c>
      <c r="CI2">
        <v>0.91305646841662702</v>
      </c>
      <c r="CJ2">
        <v>0.91903210730679596</v>
      </c>
      <c r="CK2">
        <v>0.92323633269802297</v>
      </c>
      <c r="CL2">
        <v>0.91628077755637904</v>
      </c>
      <c r="CM2">
        <v>0.90266477668844303</v>
      </c>
      <c r="CN2">
        <v>0.87485095754511399</v>
      </c>
      <c r="CO2">
        <v>0.83054802575505704</v>
      </c>
      <c r="CP2">
        <v>0.78137556324590995</v>
      </c>
      <c r="CQ2">
        <v>0.69622134168106098</v>
      </c>
      <c r="CR2">
        <v>0.638047775292516</v>
      </c>
      <c r="CS2">
        <v>0.576438601765489</v>
      </c>
      <c r="CT2">
        <v>0.55590739503213504</v>
      </c>
      <c r="CU2">
        <v>0.510308807931665</v>
      </c>
      <c r="CV2">
        <v>0.215182171784086</v>
      </c>
      <c r="CW2">
        <v>0.36945484884304097</v>
      </c>
      <c r="CX2">
        <v>0.31668905255823698</v>
      </c>
      <c r="CY2">
        <v>-3.1625933881990899E-2</v>
      </c>
      <c r="CZ2">
        <v>0.57275772716305395</v>
      </c>
    </row>
    <row r="3" spans="1:104" x14ac:dyDescent="0.2">
      <c r="A3">
        <f t="shared" ref="A3:A20" si="0">B3-15.85</f>
        <v>2.6500000000000004</v>
      </c>
      <c r="B3">
        <v>18.5</v>
      </c>
      <c r="C3">
        <v>3.80133823836483</v>
      </c>
      <c r="D3">
        <v>191</v>
      </c>
      <c r="E3">
        <v>294</v>
      </c>
      <c r="F3">
        <f t="shared" ref="F3:F20" si="1">D3/52*0.312/2</f>
        <v>0.57299999999999995</v>
      </c>
      <c r="G3">
        <f t="shared" ref="G3:G20" si="2">E3/52*0.312</f>
        <v>1.764</v>
      </c>
      <c r="H3">
        <f t="shared" ref="H3:H20" si="3">3.1415926/6*G3*(3*F3*F3+G3*G3)</f>
        <v>3.7838120452196664</v>
      </c>
      <c r="I3">
        <v>0.19641977562378601</v>
      </c>
      <c r="J3" s="10">
        <f t="shared" ref="J3:J19" si="4">K3/69.59</f>
        <v>3.8080183934473349E-2</v>
      </c>
      <c r="K3">
        <v>2.6500000000000004</v>
      </c>
      <c r="L3">
        <v>3.80133823836483</v>
      </c>
      <c r="M3">
        <v>0.57299999999999995</v>
      </c>
      <c r="N3">
        <v>1.764</v>
      </c>
      <c r="O3">
        <v>0.19641977562378601</v>
      </c>
      <c r="Q3" s="10">
        <v>0.72433602841708</v>
      </c>
      <c r="R3" s="10">
        <v>60.861698681367997</v>
      </c>
      <c r="S3" s="10">
        <v>90.877854292096004</v>
      </c>
      <c r="U3" t="s">
        <v>6</v>
      </c>
      <c r="V3" t="s">
        <v>6</v>
      </c>
      <c r="W3" t="s">
        <v>6</v>
      </c>
      <c r="Y3">
        <v>0.29254154463327903</v>
      </c>
      <c r="Z3">
        <v>0.30068850284448601</v>
      </c>
      <c r="AA3">
        <v>0.32501513261547299</v>
      </c>
      <c r="AB3">
        <v>0.35249569035877498</v>
      </c>
      <c r="AC3">
        <v>0.37599155967407299</v>
      </c>
      <c r="AD3">
        <v>0.39871677666649602</v>
      </c>
      <c r="AE3">
        <v>0.42988451412093798</v>
      </c>
      <c r="AF3">
        <v>0.45958040491687102</v>
      </c>
      <c r="AG3">
        <v>0.48307755639226602</v>
      </c>
      <c r="AH3">
        <v>0.49973874096466903</v>
      </c>
      <c r="AI3">
        <v>0.50012464403544699</v>
      </c>
      <c r="AJ3">
        <v>0.49235704719803802</v>
      </c>
      <c r="AK3">
        <v>0.48917743063316799</v>
      </c>
      <c r="AL3">
        <v>0.48247499707833202</v>
      </c>
      <c r="AM3">
        <v>0.422039930962958</v>
      </c>
      <c r="AN3">
        <v>0.44856801263144003</v>
      </c>
      <c r="AO3">
        <v>0.41160804994681699</v>
      </c>
      <c r="AP3">
        <v>0.32217102074317999</v>
      </c>
      <c r="AQ3">
        <v>0.45258133066374201</v>
      </c>
      <c r="AS3">
        <v>0.43894580836259101</v>
      </c>
      <c r="AT3">
        <v>74.685934642408299</v>
      </c>
      <c r="AU3">
        <v>95.585010438897498</v>
      </c>
      <c r="AW3">
        <v>0.48238058291755298</v>
      </c>
      <c r="AX3">
        <v>0.485862925570334</v>
      </c>
      <c r="AY3">
        <v>0.487824671769439</v>
      </c>
      <c r="AZ3">
        <v>0.49117490581449502</v>
      </c>
      <c r="BA3">
        <v>0.48745051060833799</v>
      </c>
      <c r="BB3">
        <v>0.478274806698327</v>
      </c>
      <c r="BC3">
        <v>0.45769936554268198</v>
      </c>
      <c r="BD3">
        <v>0.42291290496829798</v>
      </c>
      <c r="BE3">
        <v>0.38284302455424701</v>
      </c>
      <c r="BF3">
        <v>0.31001688535488198</v>
      </c>
      <c r="BG3">
        <v>0.26196250171235402</v>
      </c>
      <c r="BH3">
        <v>0.20345307946844901</v>
      </c>
      <c r="BI3">
        <v>0.183978008526793</v>
      </c>
      <c r="BJ3">
        <v>0.14255411868671</v>
      </c>
      <c r="BK3">
        <v>-0.11860296245019</v>
      </c>
      <c r="BL3">
        <v>2.46746410706811E-3</v>
      </c>
      <c r="BM3">
        <v>-6.9608437995949193E-2</v>
      </c>
      <c r="BN3">
        <v>-0.393784063594247</v>
      </c>
      <c r="BO3">
        <v>7.5854546877231602E-2</v>
      </c>
      <c r="BQ3" s="10">
        <v>0</v>
      </c>
      <c r="BR3" s="11">
        <v>73.698870900000003</v>
      </c>
      <c r="BS3">
        <v>0</v>
      </c>
      <c r="BT3">
        <v>4.0274887449137697</v>
      </c>
      <c r="BU3">
        <v>73.698870900000003</v>
      </c>
      <c r="BV3">
        <v>24.67</v>
      </c>
      <c r="BW3">
        <v>1.9368421427037501</v>
      </c>
      <c r="BX3">
        <v>75.644534100000001</v>
      </c>
      <c r="BZ3" s="10">
        <v>0.76604931205652405</v>
      </c>
      <c r="CA3" s="10">
        <v>65.171399779755603</v>
      </c>
      <c r="CB3" s="10">
        <v>90.815664202206307</v>
      </c>
      <c r="CD3">
        <v>0.450010946490501</v>
      </c>
      <c r="CE3">
        <v>84.154100888006994</v>
      </c>
      <c r="CF3">
        <v>91.304436723040297</v>
      </c>
      <c r="CH3">
        <v>0.46647211571175501</v>
      </c>
      <c r="CI3">
        <v>0.48250523707954202</v>
      </c>
      <c r="CJ3">
        <v>0.504797716838703</v>
      </c>
      <c r="CK3">
        <v>0.52760657660855004</v>
      </c>
      <c r="CL3">
        <v>0.53937677014911101</v>
      </c>
      <c r="CM3">
        <v>0.54706708635129997</v>
      </c>
      <c r="CN3">
        <v>0.55484956635854998</v>
      </c>
      <c r="CO3">
        <v>0.557464600337783</v>
      </c>
      <c r="CP3">
        <v>0.55910080411305496</v>
      </c>
      <c r="CQ3">
        <v>0.55192332433596103</v>
      </c>
      <c r="CR3">
        <v>0.535633398292234</v>
      </c>
      <c r="CS3">
        <v>0.52326931694456402</v>
      </c>
      <c r="CT3">
        <v>0.51731971904408203</v>
      </c>
      <c r="CU3">
        <v>0.50323695213777597</v>
      </c>
      <c r="CV3">
        <v>0.40498441597378398</v>
      </c>
      <c r="CW3">
        <v>0.45553644936913701</v>
      </c>
      <c r="CX3">
        <v>0.42948115402035503</v>
      </c>
      <c r="CY3">
        <v>0.299927054083441</v>
      </c>
      <c r="CZ3">
        <v>0.53990727062083899</v>
      </c>
    </row>
    <row r="4" spans="1:104" x14ac:dyDescent="0.2">
      <c r="A4">
        <f t="shared" si="0"/>
        <v>4.4100000000000019</v>
      </c>
      <c r="B4">
        <v>20.260000000000002</v>
      </c>
      <c r="C4">
        <v>3.6448306394420702</v>
      </c>
      <c r="D4">
        <v>191</v>
      </c>
      <c r="E4">
        <v>280</v>
      </c>
      <c r="F4">
        <f t="shared" si="1"/>
        <v>0.57299999999999995</v>
      </c>
      <c r="G4">
        <f t="shared" si="2"/>
        <v>1.6800000000000002</v>
      </c>
      <c r="H4">
        <f t="shared" si="3"/>
        <v>3.3491524708701368</v>
      </c>
      <c r="I4">
        <v>0.19918876980007399</v>
      </c>
      <c r="J4" s="10">
        <f t="shared" si="4"/>
        <v>6.3371174019255669E-2</v>
      </c>
      <c r="K4">
        <v>4.4100000000000019</v>
      </c>
      <c r="L4">
        <v>3.6448306394420702</v>
      </c>
      <c r="M4">
        <v>0.57299999999999995</v>
      </c>
      <c r="N4">
        <v>1.6800000000000002</v>
      </c>
      <c r="O4">
        <v>0.19918876980007399</v>
      </c>
      <c r="Q4" s="10">
        <v>0.72490987264100304</v>
      </c>
      <c r="R4" s="10">
        <v>61.5690065728745</v>
      </c>
      <c r="S4" s="10">
        <v>90.962089179360802</v>
      </c>
      <c r="U4" t="s">
        <v>6</v>
      </c>
      <c r="V4" t="s">
        <v>6</v>
      </c>
      <c r="W4" t="s">
        <v>6</v>
      </c>
      <c r="Y4">
        <v>0.95112454057150697</v>
      </c>
      <c r="Z4">
        <v>0.95730140056476998</v>
      </c>
      <c r="AA4">
        <v>0.95502144002050005</v>
      </c>
      <c r="AB4">
        <v>0.95093258707430595</v>
      </c>
      <c r="AC4">
        <v>0.93786982582503198</v>
      </c>
      <c r="AD4">
        <v>0.91605707386452095</v>
      </c>
      <c r="AE4">
        <v>0.86816930449758001</v>
      </c>
      <c r="AF4">
        <v>0.78873686179862001</v>
      </c>
      <c r="AG4">
        <v>0.697502910133312</v>
      </c>
      <c r="AH4">
        <v>0.55294080920436095</v>
      </c>
      <c r="AI4">
        <v>0.46457848651309203</v>
      </c>
      <c r="AJ4">
        <v>0.37815386861522199</v>
      </c>
      <c r="AK4">
        <v>0.35031336768064802</v>
      </c>
      <c r="AL4">
        <v>0.28841500574311302</v>
      </c>
      <c r="AM4">
        <v>-9.1646517320837201E-2</v>
      </c>
      <c r="AN4">
        <v>0.111176727821544</v>
      </c>
      <c r="AO4">
        <v>6.3716046685586294E-2</v>
      </c>
      <c r="AP4">
        <v>-0.36232624148377202</v>
      </c>
      <c r="AQ4">
        <v>0.40042302767471399</v>
      </c>
      <c r="AS4">
        <v>0.45755736440667999</v>
      </c>
      <c r="AT4">
        <v>75.337068922817807</v>
      </c>
      <c r="AU4">
        <v>95.512887644931993</v>
      </c>
      <c r="AW4">
        <v>0.344955323072965</v>
      </c>
      <c r="AX4">
        <v>0.39411072220021298</v>
      </c>
      <c r="AY4">
        <v>0.43103805389122102</v>
      </c>
      <c r="AZ4">
        <v>0.46099371178514797</v>
      </c>
      <c r="BA4">
        <v>0.454256039023061</v>
      </c>
      <c r="BB4">
        <v>0.43278633292650198</v>
      </c>
      <c r="BC4">
        <v>0.39176169398625998</v>
      </c>
      <c r="BD4">
        <v>0.33094777139845299</v>
      </c>
      <c r="BE4">
        <v>0.27507207884903501</v>
      </c>
      <c r="BF4">
        <v>0.18716352180353299</v>
      </c>
      <c r="BG4">
        <v>0.11012346407946801</v>
      </c>
      <c r="BH4">
        <v>5.7083738522981903E-2</v>
      </c>
      <c r="BI4">
        <v>3.2914671594738397E-2</v>
      </c>
      <c r="BJ4">
        <v>-2.2214912320589301E-2</v>
      </c>
      <c r="BK4">
        <v>-0.35446706112260201</v>
      </c>
      <c r="BL4">
        <v>-0.19593318631881401</v>
      </c>
      <c r="BM4">
        <v>-0.25316436657212099</v>
      </c>
      <c r="BN4">
        <v>-0.67702553409842303</v>
      </c>
      <c r="BO4">
        <v>-6.8659390227834302E-3</v>
      </c>
      <c r="BQ4" s="10">
        <v>2.8571428571428571E-2</v>
      </c>
      <c r="BR4" s="10">
        <v>73.969101899999998</v>
      </c>
      <c r="BS4">
        <v>2.6500000000000004</v>
      </c>
      <c r="BT4">
        <v>3.80133823836483</v>
      </c>
      <c r="BV4">
        <v>39.64</v>
      </c>
      <c r="BW4">
        <v>0.93891632328201102</v>
      </c>
      <c r="BX4">
        <v>77.040727599999997</v>
      </c>
      <c r="BZ4" s="10">
        <v>0.76732471051960305</v>
      </c>
      <c r="CA4" s="10">
        <v>65.788598614057705</v>
      </c>
      <c r="CB4" s="10">
        <v>90.900473359536306</v>
      </c>
      <c r="CD4">
        <v>0.514345792816428</v>
      </c>
      <c r="CE4">
        <v>82.504934764255793</v>
      </c>
      <c r="CF4">
        <v>91.201453882001104</v>
      </c>
      <c r="CH4">
        <v>0.91385739402483901</v>
      </c>
      <c r="CI4">
        <v>0.91917610762178603</v>
      </c>
      <c r="CJ4">
        <v>0.91737272033091999</v>
      </c>
      <c r="CK4">
        <v>0.91363310315897295</v>
      </c>
      <c r="CL4">
        <v>0.90126401731507799</v>
      </c>
      <c r="CM4">
        <v>0.88250945424216698</v>
      </c>
      <c r="CN4">
        <v>0.84753446502201801</v>
      </c>
      <c r="CO4">
        <v>0.79771802744979903</v>
      </c>
      <c r="CP4">
        <v>0.74482457048384798</v>
      </c>
      <c r="CQ4">
        <v>0.66232564156760398</v>
      </c>
      <c r="CR4">
        <v>0.6135343990887</v>
      </c>
      <c r="CS4">
        <v>0.56077452181535503</v>
      </c>
      <c r="CT4">
        <v>0.54422253173163604</v>
      </c>
      <c r="CU4">
        <v>0.50809680910277699</v>
      </c>
      <c r="CV4">
        <v>0.28304130941197397</v>
      </c>
      <c r="CW4">
        <v>0.399885242947977</v>
      </c>
      <c r="CX4">
        <v>0.36195740769955598</v>
      </c>
      <c r="CY4">
        <v>0.104876308184533</v>
      </c>
      <c r="CZ4">
        <v>0.55498372972162502</v>
      </c>
    </row>
    <row r="5" spans="1:104" x14ac:dyDescent="0.2">
      <c r="A5">
        <f t="shared" si="0"/>
        <v>9.69</v>
      </c>
      <c r="B5">
        <v>25.54</v>
      </c>
      <c r="C5">
        <v>3.1692033008912901</v>
      </c>
      <c r="D5">
        <v>191</v>
      </c>
      <c r="E5">
        <v>265</v>
      </c>
      <c r="F5">
        <f t="shared" si="1"/>
        <v>0.57299999999999995</v>
      </c>
      <c r="G5">
        <f t="shared" si="2"/>
        <v>1.5899999999999999</v>
      </c>
      <c r="H5">
        <f t="shared" si="3"/>
        <v>2.9247223524243924</v>
      </c>
      <c r="I5">
        <v>0.20089034570644199</v>
      </c>
      <c r="J5" s="10">
        <f t="shared" si="4"/>
        <v>0.13924414427360252</v>
      </c>
      <c r="K5">
        <v>9.69</v>
      </c>
      <c r="L5">
        <v>3.1692033008912901</v>
      </c>
      <c r="M5">
        <v>0.57299999999999995</v>
      </c>
      <c r="N5">
        <v>1.5899999999999999</v>
      </c>
      <c r="O5">
        <v>0.20089034570644199</v>
      </c>
      <c r="Q5" s="10">
        <v>0.71672087056401002</v>
      </c>
      <c r="R5" s="10">
        <v>62.378396007880298</v>
      </c>
      <c r="S5" s="10">
        <v>91.302483961853895</v>
      </c>
      <c r="U5" t="s">
        <v>6</v>
      </c>
      <c r="V5" t="s">
        <v>6</v>
      </c>
      <c r="W5" t="s">
        <v>6</v>
      </c>
      <c r="Y5">
        <v>3.67689190418918E-2</v>
      </c>
      <c r="Z5">
        <v>8.1021506877833604E-2</v>
      </c>
      <c r="AA5">
        <v>0.147494119937819</v>
      </c>
      <c r="AB5">
        <v>0.212462222385949</v>
      </c>
      <c r="AC5">
        <v>0.25251417781915703</v>
      </c>
      <c r="AD5">
        <v>0.28903599411117498</v>
      </c>
      <c r="AE5">
        <v>0.34693556744807702</v>
      </c>
      <c r="AF5">
        <v>0.41014247429036499</v>
      </c>
      <c r="AG5">
        <v>0.46344774179537701</v>
      </c>
      <c r="AH5">
        <v>0.49947520702717202</v>
      </c>
      <c r="AI5">
        <v>0.50025011291233001</v>
      </c>
      <c r="AJ5">
        <v>0.48561559852577701</v>
      </c>
      <c r="AK5">
        <v>0.479815191600652</v>
      </c>
      <c r="AL5">
        <v>0.46766328459632001</v>
      </c>
      <c r="AM5">
        <v>0.363140666443722</v>
      </c>
      <c r="AN5">
        <v>0.40924284673837302</v>
      </c>
      <c r="AO5">
        <v>0.35194630106718799</v>
      </c>
      <c r="AP5">
        <v>0.20495135282810201</v>
      </c>
      <c r="AQ5">
        <v>0.433450282070724</v>
      </c>
      <c r="AS5">
        <v>0.47458873758303</v>
      </c>
      <c r="AT5">
        <v>76.047180852193407</v>
      </c>
      <c r="AU5">
        <v>95.466142053276997</v>
      </c>
      <c r="AW5">
        <v>0.468261429595621</v>
      </c>
      <c r="AX5">
        <v>0.47491749354174101</v>
      </c>
      <c r="AY5">
        <v>0.47910288003722001</v>
      </c>
      <c r="AZ5">
        <v>0.48540024875913501</v>
      </c>
      <c r="BA5">
        <v>0.47993311183603199</v>
      </c>
      <c r="BB5">
        <v>0.46639275420628201</v>
      </c>
      <c r="BC5">
        <v>0.43737407640701098</v>
      </c>
      <c r="BD5">
        <v>0.390427880805716</v>
      </c>
      <c r="BE5">
        <v>0.339927903646286</v>
      </c>
      <c r="BF5">
        <v>0.25354167147613899</v>
      </c>
      <c r="BG5">
        <v>0.19175595235155499</v>
      </c>
      <c r="BH5">
        <v>0.129342685232503</v>
      </c>
      <c r="BI5">
        <v>0.10666400997028699</v>
      </c>
      <c r="BJ5">
        <v>5.7191518867897598E-2</v>
      </c>
      <c r="BK5">
        <v>-0.24836787373210201</v>
      </c>
      <c r="BL5">
        <v>-0.105169395093948</v>
      </c>
      <c r="BM5">
        <v>-0.175471080299792</v>
      </c>
      <c r="BN5">
        <v>-0.55810733792845901</v>
      </c>
      <c r="BO5">
        <v>2.2089336817385299E-2</v>
      </c>
      <c r="BQ5" s="10">
        <v>5.7142857142857141E-2</v>
      </c>
      <c r="BR5" s="10">
        <v>74.32040219999999</v>
      </c>
      <c r="BS5">
        <v>4.4100000000000019</v>
      </c>
      <c r="BT5">
        <v>3.6448306394420702</v>
      </c>
      <c r="BV5">
        <v>46.69</v>
      </c>
      <c r="BW5">
        <v>0.61336225004104805</v>
      </c>
      <c r="BX5">
        <v>77.022712200000001</v>
      </c>
      <c r="BZ5" s="10">
        <v>0.76105027989388696</v>
      </c>
      <c r="CA5" s="10">
        <v>66.886017130157796</v>
      </c>
      <c r="CB5" s="10">
        <v>91.243143828240804</v>
      </c>
      <c r="CD5">
        <v>0.58983126449738399</v>
      </c>
      <c r="CE5">
        <v>79.756451425940995</v>
      </c>
      <c r="CF5">
        <v>91.162104769114805</v>
      </c>
      <c r="CH5">
        <v>0.44069633493951499</v>
      </c>
      <c r="CI5">
        <v>0.47027624983468702</v>
      </c>
      <c r="CJ5">
        <v>0.50792886799591197</v>
      </c>
      <c r="CK5">
        <v>0.544540600365787</v>
      </c>
      <c r="CL5">
        <v>0.56383587094754295</v>
      </c>
      <c r="CM5">
        <v>0.57710855104472503</v>
      </c>
      <c r="CN5">
        <v>0.59054752340501304</v>
      </c>
      <c r="CO5">
        <v>0.59475173186951302</v>
      </c>
      <c r="CP5">
        <v>0.59537947791790902</v>
      </c>
      <c r="CQ5">
        <v>0.58010116493043495</v>
      </c>
      <c r="CR5">
        <v>0.55531556944007099</v>
      </c>
      <c r="CS5">
        <v>0.53456968954347395</v>
      </c>
      <c r="CT5">
        <v>0.52559413180075398</v>
      </c>
      <c r="CU5">
        <v>0.50476108583031798</v>
      </c>
      <c r="CV5">
        <v>0.36340907530116001</v>
      </c>
      <c r="CW5">
        <v>0.436347157769441</v>
      </c>
      <c r="CX5">
        <v>0.40308875966121199</v>
      </c>
      <c r="CY5">
        <v>0.224140850024384</v>
      </c>
      <c r="CZ5">
        <v>0.54811486874373405</v>
      </c>
    </row>
    <row r="6" spans="1:104" x14ac:dyDescent="0.2">
      <c r="A6">
        <f t="shared" si="0"/>
        <v>14.979999999999999</v>
      </c>
      <c r="B6">
        <v>30.83</v>
      </c>
      <c r="C6">
        <v>2.7189651831934598</v>
      </c>
      <c r="D6">
        <v>191</v>
      </c>
      <c r="E6">
        <v>250</v>
      </c>
      <c r="F6">
        <f t="shared" si="1"/>
        <v>0.57299999999999995</v>
      </c>
      <c r="G6">
        <f t="shared" si="2"/>
        <v>1.5</v>
      </c>
      <c r="H6">
        <f t="shared" si="3"/>
        <v>2.54075280507405</v>
      </c>
      <c r="I6">
        <v>0.19462715609074499</v>
      </c>
      <c r="J6" s="10">
        <f t="shared" si="4"/>
        <v>0.2152608133352493</v>
      </c>
      <c r="K6">
        <v>14.979999999999999</v>
      </c>
      <c r="L6">
        <v>2.7189651831934598</v>
      </c>
      <c r="M6">
        <v>0.57299999999999995</v>
      </c>
      <c r="N6">
        <v>1.5</v>
      </c>
      <c r="O6">
        <v>0.19462715609074499</v>
      </c>
      <c r="Q6" s="10">
        <v>0.70318966220441104</v>
      </c>
      <c r="R6" s="10">
        <v>63.331478538350297</v>
      </c>
      <c r="S6" s="10">
        <v>91.767527048064693</v>
      </c>
      <c r="U6" t="s">
        <v>6</v>
      </c>
      <c r="V6" t="s">
        <v>6</v>
      </c>
      <c r="W6" t="s">
        <v>6</v>
      </c>
      <c r="Y6">
        <v>1.03693129352022</v>
      </c>
      <c r="Z6">
        <v>1.0277635774741201</v>
      </c>
      <c r="AA6">
        <v>0.999832089235967</v>
      </c>
      <c r="AB6">
        <v>0.98088471681253597</v>
      </c>
      <c r="AC6">
        <v>0.96521040839678396</v>
      </c>
      <c r="AD6">
        <v>0.94732641934477801</v>
      </c>
      <c r="AE6">
        <v>0.90534588901475899</v>
      </c>
      <c r="AF6">
        <v>0.821664481776608</v>
      </c>
      <c r="AG6">
        <v>0.71389379865084401</v>
      </c>
      <c r="AH6">
        <v>0.55319396084572503</v>
      </c>
      <c r="AI6">
        <v>0.46444914917923902</v>
      </c>
      <c r="AJ6">
        <v>0.38494173931172199</v>
      </c>
      <c r="AK6">
        <v>0.35975518871775503</v>
      </c>
      <c r="AL6">
        <v>0.30353914537015197</v>
      </c>
      <c r="AM6">
        <v>-2.9723017503045401E-2</v>
      </c>
      <c r="AN6">
        <v>0.150856281505408</v>
      </c>
      <c r="AO6">
        <v>0.119028999523921</v>
      </c>
      <c r="AP6">
        <v>-0.24820600390618999</v>
      </c>
      <c r="AQ6">
        <v>0.41270914223833799</v>
      </c>
      <c r="AS6">
        <v>0.46881277206016297</v>
      </c>
      <c r="AT6">
        <v>76.887130144750799</v>
      </c>
      <c r="AU6">
        <v>95.610152591036098</v>
      </c>
      <c r="AW6">
        <v>0.35854942033651899</v>
      </c>
      <c r="AX6">
        <v>0.40422272694130001</v>
      </c>
      <c r="AY6">
        <v>0.438633288294551</v>
      </c>
      <c r="AZ6">
        <v>0.46573070773743702</v>
      </c>
      <c r="BA6">
        <v>0.46015394151965</v>
      </c>
      <c r="BB6">
        <v>0.44171560146036898</v>
      </c>
      <c r="BC6">
        <v>0.40610894468190101</v>
      </c>
      <c r="BD6">
        <v>0.352434595842191</v>
      </c>
      <c r="BE6">
        <v>0.30144377183797499</v>
      </c>
      <c r="BF6">
        <v>0.21819973850369101</v>
      </c>
      <c r="BG6">
        <v>0.148593793344826</v>
      </c>
      <c r="BH6">
        <v>9.4203046201340998E-2</v>
      </c>
      <c r="BI6">
        <v>7.1200079239118794E-2</v>
      </c>
      <c r="BJ6">
        <v>1.9516031799313299E-2</v>
      </c>
      <c r="BK6">
        <v>-0.29530673819726699</v>
      </c>
      <c r="BL6">
        <v>-0.14603547695604999</v>
      </c>
      <c r="BM6">
        <v>-0.20790880621555599</v>
      </c>
      <c r="BN6">
        <v>-0.60725086759460301</v>
      </c>
      <c r="BO6">
        <v>1.2025546324332901E-2</v>
      </c>
      <c r="BQ6" s="10">
        <v>8.5714285714285715E-2</v>
      </c>
      <c r="BR6" s="10">
        <v>74.572617800000003</v>
      </c>
      <c r="BS6">
        <v>9.69</v>
      </c>
      <c r="BT6">
        <v>3.1692033008912901</v>
      </c>
      <c r="BU6">
        <v>74.797810299999995</v>
      </c>
      <c r="BV6">
        <v>59.9</v>
      </c>
      <c r="BW6">
        <v>0.20258803385945201</v>
      </c>
      <c r="BX6">
        <v>79.202575600000003</v>
      </c>
      <c r="BZ6" s="10">
        <v>0.75051829710319895</v>
      </c>
      <c r="CA6" s="10">
        <v>68.008269585677198</v>
      </c>
      <c r="CB6" s="10">
        <v>91.704976677105904</v>
      </c>
      <c r="CD6">
        <v>0.64813554447746002</v>
      </c>
      <c r="CE6">
        <v>76.528168393226096</v>
      </c>
      <c r="CF6">
        <v>91.491556432448505</v>
      </c>
      <c r="CH6">
        <v>0.92218714326150197</v>
      </c>
      <c r="CI6">
        <v>0.92311679935019597</v>
      </c>
      <c r="CJ6">
        <v>0.91626609761252698</v>
      </c>
      <c r="CK6">
        <v>0.90700806377224297</v>
      </c>
      <c r="CL6">
        <v>0.89039237845285202</v>
      </c>
      <c r="CM6">
        <v>0.86737567831279205</v>
      </c>
      <c r="CN6">
        <v>0.82676792137419097</v>
      </c>
      <c r="CO6">
        <v>0.77348860589256396</v>
      </c>
      <c r="CP6">
        <v>0.71991178918840404</v>
      </c>
      <c r="CQ6">
        <v>0.642683637706009</v>
      </c>
      <c r="CR6">
        <v>0.59943354705076002</v>
      </c>
      <c r="CS6">
        <v>0.55300434518125197</v>
      </c>
      <c r="CT6">
        <v>0.53855535521625497</v>
      </c>
      <c r="CU6">
        <v>0.50705257054069097</v>
      </c>
      <c r="CV6">
        <v>0.31127543106004202</v>
      </c>
      <c r="CW6">
        <v>0.412659841471538</v>
      </c>
      <c r="CX6">
        <v>0.37828848865933301</v>
      </c>
      <c r="CY6">
        <v>0.152791099906922</v>
      </c>
      <c r="CZ6">
        <v>0.55125488943051104</v>
      </c>
    </row>
    <row r="7" spans="1:104" x14ac:dyDescent="0.2">
      <c r="A7">
        <f t="shared" si="0"/>
        <v>19.379999999999995</v>
      </c>
      <c r="B7">
        <v>35.229999999999997</v>
      </c>
      <c r="C7">
        <v>2.3495347158905999</v>
      </c>
      <c r="D7">
        <v>191</v>
      </c>
      <c r="E7">
        <v>235</v>
      </c>
      <c r="F7">
        <f t="shared" si="1"/>
        <v>0.57299999999999995</v>
      </c>
      <c r="G7">
        <f t="shared" si="2"/>
        <v>1.41</v>
      </c>
      <c r="H7">
        <f t="shared" si="3"/>
        <v>2.1949536078137069</v>
      </c>
      <c r="I7">
        <v>0.18498033851981699</v>
      </c>
      <c r="J7" s="10">
        <f t="shared" si="4"/>
        <v>0.27848828854720498</v>
      </c>
      <c r="K7">
        <v>19.379999999999995</v>
      </c>
      <c r="L7">
        <v>2.3495347158905999</v>
      </c>
      <c r="M7">
        <v>0.57299999999999995</v>
      </c>
      <c r="N7">
        <v>1.41</v>
      </c>
      <c r="O7">
        <v>0.18498033851981699</v>
      </c>
      <c r="Q7" s="10">
        <v>0.687910974131409</v>
      </c>
      <c r="R7" s="10">
        <v>64.484270216805101</v>
      </c>
      <c r="S7" s="10">
        <v>92.231072172636004</v>
      </c>
      <c r="U7">
        <v>0.12702827561291199</v>
      </c>
      <c r="V7">
        <v>89.747926084052594</v>
      </c>
      <c r="W7">
        <v>91.752510909679799</v>
      </c>
      <c r="Y7">
        <v>-0.30203983323764899</v>
      </c>
      <c r="Z7">
        <v>-0.18712469368092899</v>
      </c>
      <c r="AA7">
        <v>-6.2480383562628604E-3</v>
      </c>
      <c r="AB7">
        <v>0.11954464681754599</v>
      </c>
      <c r="AC7">
        <v>0.17557243697099301</v>
      </c>
      <c r="AD7">
        <v>0.209790124787406</v>
      </c>
      <c r="AE7">
        <v>0.267604353035378</v>
      </c>
      <c r="AF7">
        <v>0.35366908759444798</v>
      </c>
      <c r="AG7">
        <v>0.440970712105485</v>
      </c>
      <c r="AH7">
        <v>0.49920938737028803</v>
      </c>
      <c r="AI7">
        <v>0.50037641077314898</v>
      </c>
      <c r="AJ7">
        <v>0.47966503498253399</v>
      </c>
      <c r="AK7">
        <v>0.47170683744159703</v>
      </c>
      <c r="AL7">
        <v>0.45511351436772401</v>
      </c>
      <c r="AM7">
        <v>0.31795275410420698</v>
      </c>
      <c r="AN7">
        <v>0.37894764723963598</v>
      </c>
      <c r="AO7">
        <v>0.31146577838387701</v>
      </c>
      <c r="AP7">
        <v>0.12617549532672101</v>
      </c>
      <c r="AQ7">
        <v>0.42580355933219799</v>
      </c>
      <c r="AS7">
        <v>0.45222855721802602</v>
      </c>
      <c r="AT7">
        <v>77.806262739299498</v>
      </c>
      <c r="AU7">
        <v>95.8350620291571</v>
      </c>
      <c r="AW7">
        <v>0.45693793524548498</v>
      </c>
      <c r="AX7">
        <v>0.466445746112439</v>
      </c>
      <c r="AY7">
        <v>0.4728623516928</v>
      </c>
      <c r="AZ7">
        <v>0.48162683861410699</v>
      </c>
      <c r="BA7">
        <v>0.47543977415938699</v>
      </c>
      <c r="BB7">
        <v>0.45991872251084298</v>
      </c>
      <c r="BC7">
        <v>0.42767752777673801</v>
      </c>
      <c r="BD7">
        <v>0.37690242649380101</v>
      </c>
      <c r="BE7">
        <v>0.32447654363461897</v>
      </c>
      <c r="BF7">
        <v>0.23716852350908099</v>
      </c>
      <c r="BG7">
        <v>0.171623433878758</v>
      </c>
      <c r="BH7">
        <v>0.111420264592312</v>
      </c>
      <c r="BI7">
        <v>8.8381380931482095E-2</v>
      </c>
      <c r="BJ7">
        <v>3.7528025244063103E-2</v>
      </c>
      <c r="BK7">
        <v>-0.27438308264134997</v>
      </c>
      <c r="BL7">
        <v>-0.12749975297326399</v>
      </c>
      <c r="BM7">
        <v>-0.19428639813878501</v>
      </c>
      <c r="BN7">
        <v>-0.586805499546183</v>
      </c>
      <c r="BO7">
        <v>1.55320731186152E-2</v>
      </c>
      <c r="BQ7" s="10">
        <v>0.11428571428571428</v>
      </c>
      <c r="BR7" s="11">
        <v>74.797810299999995</v>
      </c>
      <c r="BS7">
        <v>14.979999999999999</v>
      </c>
      <c r="BT7">
        <v>2.7189651831934598</v>
      </c>
      <c r="BV7">
        <v>73.11</v>
      </c>
      <c r="BW7">
        <v>4.9319486077587698E-3</v>
      </c>
      <c r="BX7">
        <v>80.067314799999991</v>
      </c>
      <c r="BZ7" s="10">
        <v>0.73894372047547796</v>
      </c>
      <c r="CA7" s="10">
        <v>69.263870392954701</v>
      </c>
      <c r="CB7" s="10">
        <v>92.165992642212004</v>
      </c>
      <c r="CD7">
        <v>0.69213985833673097</v>
      </c>
      <c r="CE7">
        <v>73.455205334014806</v>
      </c>
      <c r="CF7">
        <v>91.974354280811994</v>
      </c>
      <c r="CH7">
        <v>0.42327698140907999</v>
      </c>
      <c r="CI7">
        <v>0.46228526452861401</v>
      </c>
      <c r="CJ7">
        <v>0.51000854575981402</v>
      </c>
      <c r="CK7">
        <v>0.55594869490660703</v>
      </c>
      <c r="CL7">
        <v>0.58091087292782195</v>
      </c>
      <c r="CM7">
        <v>0.59863683175065796</v>
      </c>
      <c r="CN7">
        <v>0.61616925249217402</v>
      </c>
      <c r="CO7">
        <v>0.620664925858468</v>
      </c>
      <c r="CP7">
        <v>0.61873819444537603</v>
      </c>
      <c r="CQ7">
        <v>0.59578297361400701</v>
      </c>
      <c r="CR7">
        <v>0.56633704765736503</v>
      </c>
      <c r="CS7">
        <v>0.54009692499434403</v>
      </c>
      <c r="CT7">
        <v>0.52956705010238203</v>
      </c>
      <c r="CU7">
        <v>0.50547932387458705</v>
      </c>
      <c r="CV7">
        <v>0.34545640777000503</v>
      </c>
      <c r="CW7">
        <v>0.42813497425512997</v>
      </c>
      <c r="CX7">
        <v>0.393336138291144</v>
      </c>
      <c r="CY7">
        <v>0.1960626296447</v>
      </c>
      <c r="CZ7">
        <v>0.54982166119015696</v>
      </c>
    </row>
    <row r="8" spans="1:104" x14ac:dyDescent="0.2">
      <c r="A8">
        <f t="shared" si="0"/>
        <v>24.67</v>
      </c>
      <c r="B8">
        <v>40.520000000000003</v>
      </c>
      <c r="C8">
        <v>1.9368421427037501</v>
      </c>
      <c r="D8">
        <v>191</v>
      </c>
      <c r="E8">
        <v>215</v>
      </c>
      <c r="F8">
        <f t="shared" si="1"/>
        <v>0.57299999999999995</v>
      </c>
      <c r="G8">
        <f t="shared" si="2"/>
        <v>1.29</v>
      </c>
      <c r="H8">
        <f t="shared" si="3"/>
        <v>1.7893057049305829</v>
      </c>
      <c r="I8">
        <v>0.16975044573345599</v>
      </c>
      <c r="J8" s="10">
        <f t="shared" si="4"/>
        <v>0.35450495760885187</v>
      </c>
      <c r="K8">
        <v>24.67</v>
      </c>
      <c r="L8">
        <v>1.9368421427037501</v>
      </c>
      <c r="M8">
        <v>0.57299999999999995</v>
      </c>
      <c r="N8">
        <v>1.29</v>
      </c>
      <c r="O8">
        <v>0.16975044573345599</v>
      </c>
      <c r="Q8" s="10">
        <v>0.66366900267383999</v>
      </c>
      <c r="R8" s="10">
        <v>66.027493522000896</v>
      </c>
      <c r="S8" s="10">
        <v>92.870622426112106</v>
      </c>
      <c r="U8">
        <v>0.150097084876088</v>
      </c>
      <c r="V8">
        <v>88.881599565537698</v>
      </c>
      <c r="W8">
        <v>92.4561878898609</v>
      </c>
      <c r="Y8">
        <v>1.4960690126619001</v>
      </c>
      <c r="Z8">
        <v>1.3168870710750999</v>
      </c>
      <c r="AA8">
        <v>1.08343340274878</v>
      </c>
      <c r="AB8">
        <v>1.0081330098430601</v>
      </c>
      <c r="AC8">
        <v>0.98039081638943804</v>
      </c>
      <c r="AD8">
        <v>0.96275669509984796</v>
      </c>
      <c r="AE8">
        <v>0.93042069265414895</v>
      </c>
      <c r="AF8">
        <v>0.853407609301153</v>
      </c>
      <c r="AG8">
        <v>0.73173716197855698</v>
      </c>
      <c r="AH8">
        <v>0.55344919340125298</v>
      </c>
      <c r="AI8">
        <v>0.46431893271985097</v>
      </c>
      <c r="AJ8">
        <v>0.39088584310239299</v>
      </c>
      <c r="AK8">
        <v>0.36784713514689099</v>
      </c>
      <c r="AL8">
        <v>0.31616046323054797</v>
      </c>
      <c r="AM8">
        <v>1.59673030607566E-2</v>
      </c>
      <c r="AN8">
        <v>0.18049577720919699</v>
      </c>
      <c r="AO8">
        <v>0.155121461908309</v>
      </c>
      <c r="AP8">
        <v>-0.17566260364536301</v>
      </c>
      <c r="AQ8">
        <v>0.41756392619579302</v>
      </c>
      <c r="AS8">
        <v>0.41891675638567899</v>
      </c>
      <c r="AT8">
        <v>79.115395356946905</v>
      </c>
      <c r="AU8">
        <v>96.191483274866698</v>
      </c>
      <c r="AW8">
        <v>0.36929499297833002</v>
      </c>
      <c r="AX8">
        <v>0.411960163870778</v>
      </c>
      <c r="AY8">
        <v>0.44401987357342099</v>
      </c>
      <c r="AZ8">
        <v>0.468808804879282</v>
      </c>
      <c r="BA8">
        <v>0.463655978268396</v>
      </c>
      <c r="BB8">
        <v>0.44653564091106301</v>
      </c>
      <c r="BC8">
        <v>0.41286284358158398</v>
      </c>
      <c r="BD8">
        <v>0.36122638863369499</v>
      </c>
      <c r="BE8">
        <v>0.31076092800546001</v>
      </c>
      <c r="BF8">
        <v>0.227030679497364</v>
      </c>
      <c r="BG8">
        <v>0.15939415480247399</v>
      </c>
      <c r="BH8">
        <v>0.103014998629318</v>
      </c>
      <c r="BI8">
        <v>8.0087174862301394E-2</v>
      </c>
      <c r="BJ8">
        <v>2.89476375763132E-2</v>
      </c>
      <c r="BK8">
        <v>-0.28367907995229702</v>
      </c>
      <c r="BL8">
        <v>-0.13587935631422801</v>
      </c>
      <c r="BM8">
        <v>-0.199993316981222</v>
      </c>
      <c r="BN8">
        <v>-0.59528802277411197</v>
      </c>
      <c r="BO8">
        <v>1.43113499592223E-2</v>
      </c>
      <c r="BQ8" s="10">
        <v>0.14285714285714285</v>
      </c>
      <c r="BR8" s="10">
        <v>74.590633199999999</v>
      </c>
      <c r="BS8">
        <v>19.379999999999995</v>
      </c>
      <c r="BT8">
        <v>2.3495347158905999</v>
      </c>
      <c r="BZ8" s="10">
        <v>0.72047364260595004</v>
      </c>
      <c r="CA8" s="10">
        <v>70.699115883751602</v>
      </c>
      <c r="CB8" s="10">
        <v>92.805222040078405</v>
      </c>
      <c r="CD8">
        <v>0.71102847820832005</v>
      </c>
      <c r="CE8">
        <v>71.817324282127899</v>
      </c>
      <c r="CF8">
        <v>92.695079243763303</v>
      </c>
      <c r="CH8">
        <v>0.92719728712915395</v>
      </c>
      <c r="CI8">
        <v>0.92555141168389898</v>
      </c>
      <c r="CJ8">
        <v>0.91552060865678897</v>
      </c>
      <c r="CK8">
        <v>0.90220575415713999</v>
      </c>
      <c r="CL8">
        <v>0.882036200095766</v>
      </c>
      <c r="CM8">
        <v>0.85534216807414998</v>
      </c>
      <c r="CN8">
        <v>0.81029060813819198</v>
      </c>
      <c r="CO8">
        <v>0.75520546114225395</v>
      </c>
      <c r="CP8">
        <v>0.70282455094363006</v>
      </c>
      <c r="CQ8">
        <v>0.63136101705902203</v>
      </c>
      <c r="CR8">
        <v>0.59135998994657502</v>
      </c>
      <c r="CS8">
        <v>0.54916459924384597</v>
      </c>
      <c r="CT8">
        <v>0.53581468315856595</v>
      </c>
      <c r="CU8">
        <v>0.50655987807514602</v>
      </c>
      <c r="CV8">
        <v>0.32319836300929</v>
      </c>
      <c r="CW8">
        <v>0.41806154373779902</v>
      </c>
      <c r="CX8">
        <v>0.38424022756146398</v>
      </c>
      <c r="CY8">
        <v>0.17003021401118401</v>
      </c>
      <c r="CZ8">
        <v>0.55047630105835199</v>
      </c>
    </row>
    <row r="9" spans="1:104" x14ac:dyDescent="0.2">
      <c r="A9">
        <f t="shared" si="0"/>
        <v>29.949999999999996</v>
      </c>
      <c r="B9">
        <v>45.8</v>
      </c>
      <c r="C9">
        <v>1.5477590341493099</v>
      </c>
      <c r="D9">
        <v>191</v>
      </c>
      <c r="E9">
        <v>196</v>
      </c>
      <c r="F9">
        <f t="shared" si="1"/>
        <v>0.57299999999999995</v>
      </c>
      <c r="G9">
        <f t="shared" si="2"/>
        <v>1.1759999999999999</v>
      </c>
      <c r="H9">
        <f t="shared" si="3"/>
        <v>1.4580783074232646</v>
      </c>
      <c r="I9">
        <v>0.152156802842074</v>
      </c>
      <c r="J9" s="10">
        <f t="shared" si="4"/>
        <v>0.43037792786319867</v>
      </c>
      <c r="K9">
        <v>29.949999999999996</v>
      </c>
      <c r="L9">
        <v>1.5477590341493099</v>
      </c>
      <c r="M9">
        <v>0.57299999999999995</v>
      </c>
      <c r="N9">
        <v>1.1759999999999999</v>
      </c>
      <c r="O9">
        <v>0.152156802842074</v>
      </c>
      <c r="Q9" s="10">
        <v>0.62977513669600804</v>
      </c>
      <c r="R9" s="10">
        <v>67.612923697954699</v>
      </c>
      <c r="S9" s="10">
        <v>93.582810938536994</v>
      </c>
      <c r="U9">
        <v>0.14068483493646</v>
      </c>
      <c r="V9">
        <v>88.351320681436604</v>
      </c>
      <c r="W9">
        <v>93.263793747231901</v>
      </c>
      <c r="Y9">
        <v>-3.6642559483584201</v>
      </c>
      <c r="Z9">
        <v>-1.8908680547802199</v>
      </c>
      <c r="AA9">
        <v>-0.34551440884058199</v>
      </c>
      <c r="AB9">
        <v>2.8264529066578101E-2</v>
      </c>
      <c r="AC9">
        <v>0.13042120990332601</v>
      </c>
      <c r="AD9">
        <v>0.16837297409709501</v>
      </c>
      <c r="AE9">
        <v>0.21020531919959401</v>
      </c>
      <c r="AF9">
        <v>0.29547203005681699</v>
      </c>
      <c r="AG9">
        <v>0.41569114391797102</v>
      </c>
      <c r="AH9">
        <v>0.49894127141084099</v>
      </c>
      <c r="AI9">
        <v>0.50050354175270295</v>
      </c>
      <c r="AJ9">
        <v>0.47440994870756398</v>
      </c>
      <c r="AK9">
        <v>0.46467908649162898</v>
      </c>
      <c r="AL9">
        <v>0.44446345874582799</v>
      </c>
      <c r="AM9">
        <v>0.283021873882356</v>
      </c>
      <c r="AN9">
        <v>0.355529392578878</v>
      </c>
      <c r="AO9">
        <v>0.28400438728627803</v>
      </c>
      <c r="AP9">
        <v>7.2998564797647797E-2</v>
      </c>
      <c r="AQ9">
        <v>0.42275953986185599</v>
      </c>
      <c r="AS9">
        <v>0.36736931753206098</v>
      </c>
      <c r="AT9">
        <v>80.452440791862998</v>
      </c>
      <c r="AU9">
        <v>96.604959098246496</v>
      </c>
      <c r="AW9">
        <v>0.44785475971852901</v>
      </c>
      <c r="AX9">
        <v>0.45989199208926901</v>
      </c>
      <c r="AY9">
        <v>0.46840165610102902</v>
      </c>
      <c r="AZ9">
        <v>0.47916350969868099</v>
      </c>
      <c r="BA9">
        <v>0.47275771631881103</v>
      </c>
      <c r="BB9">
        <v>0.45639923950063699</v>
      </c>
      <c r="BC9">
        <v>0.42306931524779501</v>
      </c>
      <c r="BD9">
        <v>0.37130344466973902</v>
      </c>
      <c r="BE9">
        <v>0.31895321235775098</v>
      </c>
      <c r="BF9">
        <v>0.232461235708532</v>
      </c>
      <c r="BG9">
        <v>0.165904790109656</v>
      </c>
      <c r="BH9">
        <v>0.10712568782531</v>
      </c>
      <c r="BI9">
        <v>8.4098118222051696E-2</v>
      </c>
      <c r="BJ9">
        <v>3.3042115623958E-2</v>
      </c>
      <c r="BK9">
        <v>-0.279542889613769</v>
      </c>
      <c r="BL9">
        <v>-0.132085433579789</v>
      </c>
      <c r="BM9">
        <v>-0.19760003741423099</v>
      </c>
      <c r="BN9">
        <v>-0.59176468300515706</v>
      </c>
      <c r="BO9">
        <v>1.47364470266599E-2</v>
      </c>
      <c r="BQ9" s="10">
        <v>0.17142857142857143</v>
      </c>
      <c r="BR9" s="10">
        <v>75.086056699999986</v>
      </c>
      <c r="BS9">
        <v>24.67</v>
      </c>
      <c r="BT9">
        <v>1.9368421427037501</v>
      </c>
      <c r="BU9">
        <v>75.644534100000001</v>
      </c>
      <c r="CD9">
        <v>0.69259336938596805</v>
      </c>
      <c r="CE9">
        <v>72.558709426771799</v>
      </c>
      <c r="CF9">
        <v>93.491984448096701</v>
      </c>
      <c r="CH9">
        <v>0.412602289181009</v>
      </c>
      <c r="CI9">
        <v>0.45730252283889</v>
      </c>
      <c r="CJ9">
        <v>0.51140574216461299</v>
      </c>
      <c r="CK9">
        <v>0.56407966102122797</v>
      </c>
      <c r="CL9">
        <v>0.59368023953274995</v>
      </c>
      <c r="CM9">
        <v>0.615139487131943</v>
      </c>
      <c r="CN9">
        <v>0.63559292521611899</v>
      </c>
      <c r="CO9">
        <v>0.63934188883837195</v>
      </c>
      <c r="CP9">
        <v>0.63413512328904997</v>
      </c>
      <c r="CQ9">
        <v>0.60461094446455999</v>
      </c>
      <c r="CR9">
        <v>0.57254991267054101</v>
      </c>
      <c r="CS9">
        <v>0.542809228461681</v>
      </c>
      <c r="CT9">
        <v>0.53147899488061301</v>
      </c>
      <c r="CU9">
        <v>0.50581791938750698</v>
      </c>
      <c r="CV9">
        <v>0.33775795980784601</v>
      </c>
      <c r="CW9">
        <v>0.42463440295552801</v>
      </c>
      <c r="CX9">
        <v>0.38975108824561999</v>
      </c>
      <c r="CY9">
        <v>0.18576878855072901</v>
      </c>
      <c r="CZ9">
        <v>0.550177383977139</v>
      </c>
    </row>
    <row r="10" spans="1:104" x14ac:dyDescent="0.2">
      <c r="A10">
        <f t="shared" si="0"/>
        <v>34.36</v>
      </c>
      <c r="B10">
        <v>50.21</v>
      </c>
      <c r="C10">
        <v>1.25793681999812</v>
      </c>
      <c r="D10">
        <v>190</v>
      </c>
      <c r="E10">
        <v>177</v>
      </c>
      <c r="F10">
        <f t="shared" si="1"/>
        <v>0.56999999999999995</v>
      </c>
      <c r="G10">
        <f t="shared" si="2"/>
        <v>1.0620000000000001</v>
      </c>
      <c r="H10">
        <f t="shared" si="3"/>
        <v>1.1691445908686688</v>
      </c>
      <c r="I10">
        <v>0.136613028260759</v>
      </c>
      <c r="J10" s="10">
        <f t="shared" si="4"/>
        <v>0.49374910188245436</v>
      </c>
      <c r="K10">
        <v>34.36</v>
      </c>
      <c r="L10">
        <v>1.25793681999812</v>
      </c>
      <c r="M10">
        <v>0.56999999999999995</v>
      </c>
      <c r="N10">
        <v>1.0620000000000001</v>
      </c>
      <c r="O10">
        <v>0.136613028260759</v>
      </c>
      <c r="Q10" s="10">
        <v>0.59483899441438604</v>
      </c>
      <c r="R10" s="10">
        <v>69.501390427256993</v>
      </c>
      <c r="S10" s="10">
        <v>94.151417553573793</v>
      </c>
      <c r="U10">
        <v>0.18341913448640701</v>
      </c>
      <c r="V10">
        <v>86.272819978258099</v>
      </c>
      <c r="W10">
        <v>93.938371565726001</v>
      </c>
      <c r="Y10">
        <v>140.01567323390799</v>
      </c>
      <c r="Z10">
        <v>25.803517612509101</v>
      </c>
      <c r="AA10">
        <v>1.6663646355392601</v>
      </c>
      <c r="AB10">
        <v>1.05192064625624</v>
      </c>
      <c r="AC10">
        <v>0.99100858030646399</v>
      </c>
      <c r="AD10">
        <v>0.97006017519684895</v>
      </c>
      <c r="AE10">
        <v>0.94391870827199398</v>
      </c>
      <c r="AF10">
        <v>0.88031822141556704</v>
      </c>
      <c r="AG10">
        <v>0.75066313496831705</v>
      </c>
      <c r="AH10">
        <v>0.55370651408230498</v>
      </c>
      <c r="AI10">
        <v>0.46418783238234801</v>
      </c>
      <c r="AJ10">
        <v>0.39609839186142098</v>
      </c>
      <c r="AK10">
        <v>0.37479693474356102</v>
      </c>
      <c r="AL10">
        <v>0.32673331606042499</v>
      </c>
      <c r="AM10">
        <v>5.02253247241089E-2</v>
      </c>
      <c r="AN10">
        <v>0.20286162313162501</v>
      </c>
      <c r="AO10">
        <v>0.178956480325659</v>
      </c>
      <c r="AP10">
        <v>-0.12853038513965001</v>
      </c>
      <c r="AQ10">
        <v>0.41948766828478401</v>
      </c>
      <c r="AS10">
        <v>0.31589518663537702</v>
      </c>
      <c r="AT10">
        <v>81.724711661362505</v>
      </c>
      <c r="AU10">
        <v>96.936597290178895</v>
      </c>
      <c r="AW10">
        <v>0.37781441358558399</v>
      </c>
      <c r="AX10">
        <v>0.41789273394370402</v>
      </c>
      <c r="AY10">
        <v>0.44784580084217901</v>
      </c>
      <c r="AZ10">
        <v>0.47081088375792501</v>
      </c>
      <c r="BA10">
        <v>0.46573805244355998</v>
      </c>
      <c r="BB10">
        <v>0.44914265576721102</v>
      </c>
      <c r="BC10">
        <v>0.41605215611595397</v>
      </c>
      <c r="BD10">
        <v>0.36483944093654502</v>
      </c>
      <c r="BE10">
        <v>0.31406881802543302</v>
      </c>
      <c r="BF10">
        <v>0.22955578514398001</v>
      </c>
      <c r="BG10">
        <v>0.162443338488336</v>
      </c>
      <c r="BH10">
        <v>0.105117057200488</v>
      </c>
      <c r="BI10">
        <v>8.2160111955536297E-2</v>
      </c>
      <c r="BJ10">
        <v>3.1089867688264199E-2</v>
      </c>
      <c r="BK10">
        <v>-0.28138204424749902</v>
      </c>
      <c r="BL10">
        <v>-0.13380199527301401</v>
      </c>
      <c r="BM10">
        <v>-0.198603264609896</v>
      </c>
      <c r="BN10">
        <v>-0.59322745605822602</v>
      </c>
      <c r="BO10">
        <v>1.45884293889386E-2</v>
      </c>
      <c r="BQ10" s="10">
        <v>0.2</v>
      </c>
      <c r="BR10" s="10">
        <v>74.509563899999989</v>
      </c>
      <c r="BS10">
        <v>29.949999999999996</v>
      </c>
      <c r="BT10">
        <v>1.5477590341493099</v>
      </c>
      <c r="CD10">
        <v>0.66535493797802403</v>
      </c>
      <c r="CE10">
        <v>73.943601341446296</v>
      </c>
      <c r="CF10">
        <v>94.124079958511004</v>
      </c>
      <c r="CH10">
        <v>0.93004479082722802</v>
      </c>
      <c r="CI10">
        <v>0.92701583125682097</v>
      </c>
      <c r="CJ10">
        <v>0.91501501902766402</v>
      </c>
      <c r="CK10">
        <v>0.898608521019989</v>
      </c>
      <c r="CL10">
        <v>0.87535157355362503</v>
      </c>
      <c r="CM10">
        <v>0.84540668873305902</v>
      </c>
      <c r="CN10">
        <v>0.79687713043126396</v>
      </c>
      <c r="CO10">
        <v>0.74126297861037704</v>
      </c>
      <c r="CP10">
        <v>0.69109965451419297</v>
      </c>
      <c r="CQ10">
        <v>0.62486201134921904</v>
      </c>
      <c r="CR10">
        <v>0.58675217745865405</v>
      </c>
      <c r="CS10">
        <v>0.54727091438687103</v>
      </c>
      <c r="CT10">
        <v>0.534491202746877</v>
      </c>
      <c r="CU10">
        <v>0.50632747663821898</v>
      </c>
      <c r="CV10">
        <v>0.32826191695699503</v>
      </c>
      <c r="CW10">
        <v>0.42035226928474101</v>
      </c>
      <c r="CX10">
        <v>0.386416883963555</v>
      </c>
      <c r="CY10">
        <v>0.17628163056704799</v>
      </c>
      <c r="CZ10">
        <v>0.55031389333718495</v>
      </c>
    </row>
    <row r="11" spans="1:104" x14ac:dyDescent="0.2">
      <c r="A11">
        <f t="shared" si="0"/>
        <v>39.64</v>
      </c>
      <c r="B11">
        <v>55.49</v>
      </c>
      <c r="C11">
        <v>0.93891632328201102</v>
      </c>
      <c r="D11">
        <v>190</v>
      </c>
      <c r="E11">
        <v>153</v>
      </c>
      <c r="F11">
        <f t="shared" si="1"/>
        <v>0.56999999999999995</v>
      </c>
      <c r="G11">
        <f t="shared" si="2"/>
        <v>0.91800000000000004</v>
      </c>
      <c r="H11">
        <f t="shared" si="3"/>
        <v>0.8735696857877473</v>
      </c>
      <c r="I11">
        <v>0.117894975058894</v>
      </c>
      <c r="J11" s="10">
        <f t="shared" si="4"/>
        <v>0.56962207213680127</v>
      </c>
      <c r="K11">
        <v>39.64</v>
      </c>
      <c r="L11">
        <v>0.93891632328201102</v>
      </c>
      <c r="M11">
        <v>0.56999999999999995</v>
      </c>
      <c r="N11">
        <v>0.91800000000000004</v>
      </c>
      <c r="O11">
        <v>0.117894975058894</v>
      </c>
      <c r="Q11" s="10">
        <v>0.53436886618036805</v>
      </c>
      <c r="R11" s="10">
        <v>71.517558508923699</v>
      </c>
      <c r="S11" s="10">
        <v>94.960417721600606</v>
      </c>
      <c r="U11">
        <v>0.49583767960352698</v>
      </c>
      <c r="V11">
        <v>73.214497426583094</v>
      </c>
      <c r="W11">
        <v>95.014325574722704</v>
      </c>
      <c r="Y11">
        <v>-6243902.3856854597</v>
      </c>
      <c r="Z11">
        <v>-39357.7178876619</v>
      </c>
      <c r="AA11">
        <v>-5.22832440395152</v>
      </c>
      <c r="AB11">
        <v>-0.13254364488096201</v>
      </c>
      <c r="AC11">
        <v>9.7783732762216094E-2</v>
      </c>
      <c r="AD11">
        <v>0.14822388118962701</v>
      </c>
      <c r="AE11">
        <v>0.17796880734529</v>
      </c>
      <c r="AF11">
        <v>0.24314869788998</v>
      </c>
      <c r="AG11">
        <v>0.38793704719073402</v>
      </c>
      <c r="AH11">
        <v>0.498670848810078</v>
      </c>
      <c r="AI11">
        <v>0.50063150997732997</v>
      </c>
      <c r="AJ11">
        <v>0.46976749679725699</v>
      </c>
      <c r="AK11">
        <v>0.45858500256969198</v>
      </c>
      <c r="AL11">
        <v>0.43541684249794399</v>
      </c>
      <c r="AM11">
        <v>0.25592569980545199</v>
      </c>
      <c r="AN11">
        <v>0.33740403851988698</v>
      </c>
      <c r="AO11">
        <v>0.26540749019909499</v>
      </c>
      <c r="AP11">
        <v>3.71207859134342E-2</v>
      </c>
      <c r="AQ11">
        <v>0.42154979488438898</v>
      </c>
      <c r="AS11">
        <v>0.230569063886924</v>
      </c>
      <c r="AT11">
        <v>83.479234158455398</v>
      </c>
      <c r="AU11">
        <v>97.380626597284504</v>
      </c>
      <c r="AW11">
        <v>0.44056962766305302</v>
      </c>
      <c r="AX11">
        <v>0.454824841705807</v>
      </c>
      <c r="AY11">
        <v>0.46521571520330102</v>
      </c>
      <c r="AZ11">
        <v>0.47755647565796</v>
      </c>
      <c r="BA11">
        <v>0.47115818322824798</v>
      </c>
      <c r="BB11">
        <v>0.45448839275235697</v>
      </c>
      <c r="BC11">
        <v>0.42088349190450403</v>
      </c>
      <c r="BD11">
        <v>0.36899154783386401</v>
      </c>
      <c r="BE11">
        <v>0.31698413346475501</v>
      </c>
      <c r="BF11">
        <v>0.23111127291196601</v>
      </c>
      <c r="BG11">
        <v>0.16428498525446</v>
      </c>
      <c r="BH11">
        <v>0.106098964227152</v>
      </c>
      <c r="BI11">
        <v>8.3096896018343899E-2</v>
      </c>
      <c r="BJ11">
        <v>3.2021063454006897E-2</v>
      </c>
      <c r="BK11">
        <v>-0.28056402479040599</v>
      </c>
      <c r="BL11">
        <v>-0.13302509807423701</v>
      </c>
      <c r="BM11">
        <v>-0.19818265118814199</v>
      </c>
      <c r="BN11">
        <v>-0.59262004121975398</v>
      </c>
      <c r="BO11">
        <v>1.46399706092308E-2</v>
      </c>
      <c r="BQ11" s="10">
        <v>0.22857142857142856</v>
      </c>
      <c r="BR11" s="10">
        <v>75.131095200000004</v>
      </c>
      <c r="BS11">
        <v>34.36</v>
      </c>
      <c r="BT11">
        <v>1.25793681999812</v>
      </c>
      <c r="CD11">
        <v>0.616171823746269</v>
      </c>
      <c r="CE11">
        <v>76.108405608077106</v>
      </c>
      <c r="CF11">
        <v>94.967984920449595</v>
      </c>
      <c r="CH11">
        <v>0.40646873928677002</v>
      </c>
      <c r="CI11">
        <v>0.45428848466516403</v>
      </c>
      <c r="CJ11">
        <v>0.51235157928961705</v>
      </c>
      <c r="CK11">
        <v>0.57009465047142005</v>
      </c>
      <c r="CL11">
        <v>0.60367616487574804</v>
      </c>
      <c r="CM11">
        <v>0.62836149160138</v>
      </c>
      <c r="CN11">
        <v>0.65082633592319095</v>
      </c>
      <c r="CO11">
        <v>0.65308915729358497</v>
      </c>
      <c r="CP11">
        <v>0.64441170917019097</v>
      </c>
      <c r="CQ11">
        <v>0.60960882517610404</v>
      </c>
      <c r="CR11">
        <v>0.57606414656348903</v>
      </c>
      <c r="CS11">
        <v>0.54414225314696596</v>
      </c>
      <c r="CT11">
        <v>0.53240009574911296</v>
      </c>
      <c r="CU11">
        <v>0.50597757073770899</v>
      </c>
      <c r="CV11">
        <v>0.33446730737319902</v>
      </c>
      <c r="CW11">
        <v>0.42314484399659402</v>
      </c>
      <c r="CX11">
        <v>0.38843585132075897</v>
      </c>
      <c r="CY11">
        <v>0.182010688026989</v>
      </c>
      <c r="CZ11">
        <v>0.550251556440987</v>
      </c>
    </row>
    <row r="12" spans="1:104" x14ac:dyDescent="0.2">
      <c r="A12">
        <f t="shared" si="0"/>
        <v>42.28</v>
      </c>
      <c r="B12">
        <v>58.13</v>
      </c>
      <c r="C12">
        <v>0.87018017354342903</v>
      </c>
      <c r="D12">
        <v>190</v>
      </c>
      <c r="E12">
        <v>151</v>
      </c>
      <c r="F12">
        <f t="shared" si="1"/>
        <v>0.56999999999999995</v>
      </c>
      <c r="G12">
        <f t="shared" si="2"/>
        <v>0.90599999999999992</v>
      </c>
      <c r="H12">
        <f t="shared" si="3"/>
        <v>0.85176723420567346</v>
      </c>
      <c r="I12">
        <v>0.108719601051656</v>
      </c>
      <c r="J12" s="10">
        <f t="shared" si="4"/>
        <v>0.60755855726397467</v>
      </c>
      <c r="K12">
        <v>42.28</v>
      </c>
      <c r="L12">
        <v>0.87018017354342903</v>
      </c>
      <c r="M12">
        <v>0.56999999999999995</v>
      </c>
      <c r="N12">
        <v>0.90599999999999992</v>
      </c>
      <c r="O12">
        <v>0.108719601051656</v>
      </c>
      <c r="Q12" s="10">
        <v>0.492159633508303</v>
      </c>
      <c r="R12" s="10">
        <v>72.000417072512406</v>
      </c>
      <c r="S12" s="10">
        <v>95.371772961600001</v>
      </c>
      <c r="U12">
        <v>0.501958140853351</v>
      </c>
      <c r="V12">
        <v>71.267427042202101</v>
      </c>
      <c r="W12">
        <v>95.469175219520807</v>
      </c>
      <c r="Y12" s="2">
        <v>5.5680691524787503E+20</v>
      </c>
      <c r="Z12">
        <v>144354316273960</v>
      </c>
      <c r="AA12">
        <v>377.98371078244901</v>
      </c>
      <c r="AB12">
        <v>1.19906440250379</v>
      </c>
      <c r="AC12">
        <v>1.00015956705423</v>
      </c>
      <c r="AD12">
        <v>0.97367165374609299</v>
      </c>
      <c r="AE12">
        <v>0.95028348807086505</v>
      </c>
      <c r="AF12">
        <v>0.90014571345262095</v>
      </c>
      <c r="AG12">
        <v>0.77010062443307103</v>
      </c>
      <c r="AH12">
        <v>0.55396592982313098</v>
      </c>
      <c r="AI12">
        <v>0.46405584341630202</v>
      </c>
      <c r="AJ12">
        <v>0.40067463028221401</v>
      </c>
      <c r="AK12">
        <v>0.38077573987024099</v>
      </c>
      <c r="AL12">
        <v>0.33561554520035702</v>
      </c>
      <c r="AM12">
        <v>7.6171684569457096E-2</v>
      </c>
      <c r="AN12">
        <v>0.219849700116758</v>
      </c>
      <c r="AO12">
        <v>0.19480311780459</v>
      </c>
      <c r="AP12">
        <v>-9.7552806482527094E-2</v>
      </c>
      <c r="AQ12">
        <v>0.42025079801134502</v>
      </c>
      <c r="AS12">
        <v>0.16364564794088601</v>
      </c>
      <c r="AT12">
        <v>83.748729024336697</v>
      </c>
      <c r="AU12">
        <v>97.602057186505903</v>
      </c>
      <c r="AW12">
        <v>0.38458331903743798</v>
      </c>
      <c r="AX12">
        <v>0.42244797939631001</v>
      </c>
      <c r="AY12">
        <v>0.45056597229475798</v>
      </c>
      <c r="AZ12">
        <v>0.47211388573343299</v>
      </c>
      <c r="BA12">
        <v>0.46697682445357103</v>
      </c>
      <c r="BB12">
        <v>0.45055417541147402</v>
      </c>
      <c r="BC12">
        <v>0.417560359881334</v>
      </c>
      <c r="BD12">
        <v>0.36632682618510698</v>
      </c>
      <c r="BE12">
        <v>0.315245207939233</v>
      </c>
      <c r="BF12">
        <v>0.23027880427545599</v>
      </c>
      <c r="BG12">
        <v>0.16330552233873399</v>
      </c>
      <c r="BH12">
        <v>0.105619064660174</v>
      </c>
      <c r="BI12">
        <v>8.2644166351998602E-2</v>
      </c>
      <c r="BJ12">
        <v>3.1576978385973099E-2</v>
      </c>
      <c r="BK12">
        <v>-0.28092781605672501</v>
      </c>
      <c r="BL12">
        <v>-0.13337666453535599</v>
      </c>
      <c r="BM12">
        <v>-0.19835898446487499</v>
      </c>
      <c r="BN12">
        <v>-0.59287224879910105</v>
      </c>
      <c r="BO12">
        <v>1.4622023669702101E-2</v>
      </c>
      <c r="BQ12" s="10">
        <v>0.25714285714285712</v>
      </c>
      <c r="BR12" s="10">
        <v>75.347279999999998</v>
      </c>
      <c r="BS12">
        <v>39.64</v>
      </c>
      <c r="BT12">
        <v>0.93891632328201102</v>
      </c>
      <c r="BU12">
        <v>77.040727599999997</v>
      </c>
      <c r="CD12">
        <v>0.58065269410957199</v>
      </c>
      <c r="CE12">
        <v>76.493430337380005</v>
      </c>
      <c r="CF12">
        <v>95.384992052568094</v>
      </c>
      <c r="CH12">
        <v>0.93160960625185996</v>
      </c>
      <c r="CI12">
        <v>0.92788223386053703</v>
      </c>
      <c r="CJ12">
        <v>0.91467057919188399</v>
      </c>
      <c r="CK12">
        <v>0.89585106087997302</v>
      </c>
      <c r="CL12">
        <v>0.86984841005305602</v>
      </c>
      <c r="CM12">
        <v>0.83698249376789602</v>
      </c>
      <c r="CN12">
        <v>0.78577999114300701</v>
      </c>
      <c r="CO12">
        <v>0.73057960506514397</v>
      </c>
      <c r="CP12">
        <v>0.68306585824386901</v>
      </c>
      <c r="CQ12">
        <v>0.62114238668851995</v>
      </c>
      <c r="CR12">
        <v>0.58412762005140295</v>
      </c>
      <c r="CS12">
        <v>0.54633793143588205</v>
      </c>
      <c r="CT12">
        <v>0.533852545033493</v>
      </c>
      <c r="CU12">
        <v>0.50621786716445205</v>
      </c>
      <c r="CV12">
        <v>0.330417321835207</v>
      </c>
      <c r="CW12">
        <v>0.421324875220419</v>
      </c>
      <c r="CX12">
        <v>0.387213921798093</v>
      </c>
      <c r="CY12">
        <v>0.17855477246492599</v>
      </c>
      <c r="CZ12">
        <v>0.55028002340430404</v>
      </c>
    </row>
    <row r="13" spans="1:104" x14ac:dyDescent="0.2">
      <c r="A13">
        <f t="shared" si="0"/>
        <v>44.93</v>
      </c>
      <c r="B13">
        <v>60.78</v>
      </c>
      <c r="C13">
        <v>0.68347897895443499</v>
      </c>
      <c r="D13">
        <v>190</v>
      </c>
      <c r="E13">
        <v>135</v>
      </c>
      <c r="F13">
        <f t="shared" si="1"/>
        <v>0.56999999999999995</v>
      </c>
      <c r="G13">
        <f t="shared" si="2"/>
        <v>0.81</v>
      </c>
      <c r="H13">
        <f t="shared" si="3"/>
        <v>0.69164674363080014</v>
      </c>
      <c r="I13">
        <v>9.9725262521778296E-2</v>
      </c>
      <c r="J13" s="10">
        <f t="shared" si="4"/>
        <v>0.645638741198448</v>
      </c>
      <c r="K13">
        <v>44.93</v>
      </c>
      <c r="L13">
        <v>0.68347897895443499</v>
      </c>
      <c r="M13">
        <v>0.56999999999999995</v>
      </c>
      <c r="N13">
        <v>0.81</v>
      </c>
      <c r="O13">
        <v>9.9725262521778296E-2</v>
      </c>
      <c r="Q13" s="10">
        <v>0.44488710381987501</v>
      </c>
      <c r="R13" s="10">
        <v>73.451458283924495</v>
      </c>
      <c r="S13" s="10">
        <v>95.787772935979703</v>
      </c>
      <c r="U13">
        <v>0.444735387942369</v>
      </c>
      <c r="V13">
        <v>73.268050048757303</v>
      </c>
      <c r="W13">
        <v>95.869705055275404</v>
      </c>
      <c r="Y13" s="2">
        <v>-3.94866338531145E+62</v>
      </c>
      <c r="Z13" s="2">
        <v>-7.1222954823064501E+42</v>
      </c>
      <c r="AA13">
        <v>-120746928.4849</v>
      </c>
      <c r="AB13">
        <v>-0.813172845680184</v>
      </c>
      <c r="AC13">
        <v>6.8945785949815597E-2</v>
      </c>
      <c r="AD13">
        <v>0.13812943757919599</v>
      </c>
      <c r="AE13">
        <v>0.16243753750130599</v>
      </c>
      <c r="AF13">
        <v>0.20279447802449799</v>
      </c>
      <c r="AG13">
        <v>0.35840536884339602</v>
      </c>
      <c r="AH13">
        <v>0.49839810948424002</v>
      </c>
      <c r="AI13">
        <v>0.50076031956414802</v>
      </c>
      <c r="AJ13">
        <v>0.46566537642643502</v>
      </c>
      <c r="AK13">
        <v>0.453299052096999</v>
      </c>
      <c r="AL13">
        <v>0.42772802340092297</v>
      </c>
      <c r="AM13">
        <v>0.23487850699063201</v>
      </c>
      <c r="AN13">
        <v>0.32337259784814598</v>
      </c>
      <c r="AO13">
        <v>0.252837730521488</v>
      </c>
      <c r="AP13">
        <v>1.29603605182075E-2</v>
      </c>
      <c r="AQ13">
        <v>0.421069344958662</v>
      </c>
      <c r="AS13">
        <v>0.105776626229795</v>
      </c>
      <c r="AT13">
        <v>84.923044642838093</v>
      </c>
      <c r="AU13">
        <v>97.814376958663701</v>
      </c>
      <c r="AW13">
        <v>0.43472830939628399</v>
      </c>
      <c r="AX13">
        <v>0.45090916310824602</v>
      </c>
      <c r="AY13">
        <v>0.46294162570014402</v>
      </c>
      <c r="AZ13">
        <v>0.47650853599165599</v>
      </c>
      <c r="BA13">
        <v>0.47020475031293202</v>
      </c>
      <c r="BB13">
        <v>0.45345166887807797</v>
      </c>
      <c r="BC13">
        <v>0.41984765055165002</v>
      </c>
      <c r="BD13">
        <v>0.36803795158823699</v>
      </c>
      <c r="BE13">
        <v>0.31628283976979099</v>
      </c>
      <c r="BF13">
        <v>0.23072440969903499</v>
      </c>
      <c r="BG13">
        <v>0.16382654693106</v>
      </c>
      <c r="BH13">
        <v>0.10585363575564601</v>
      </c>
      <c r="BI13">
        <v>8.2862982534400303E-2</v>
      </c>
      <c r="BJ13">
        <v>3.1788780316411899E-2</v>
      </c>
      <c r="BK13">
        <v>-0.28076602066491202</v>
      </c>
      <c r="BL13">
        <v>-0.133217561453083</v>
      </c>
      <c r="BM13">
        <v>-0.198285058137596</v>
      </c>
      <c r="BN13">
        <v>-0.59276752492510998</v>
      </c>
      <c r="BO13">
        <v>1.4628272921534799E-2</v>
      </c>
      <c r="BQ13" s="10">
        <v>0.2857142857142857</v>
      </c>
      <c r="BR13" s="10">
        <v>75.689572599999991</v>
      </c>
      <c r="BS13">
        <v>42.28</v>
      </c>
      <c r="BT13">
        <v>0.87018017354342903</v>
      </c>
      <c r="CD13">
        <v>0.54543198260713399</v>
      </c>
      <c r="CE13">
        <v>77.965399747568398</v>
      </c>
      <c r="CF13">
        <v>95.789888086244602</v>
      </c>
      <c r="CH13">
        <v>0.40307745957512198</v>
      </c>
      <c r="CI13">
        <v>0.45249927418714098</v>
      </c>
      <c r="CJ13">
        <v>0.51299513918455597</v>
      </c>
      <c r="CK13">
        <v>0.57466185233539901</v>
      </c>
      <c r="CL13">
        <v>0.61176079642104197</v>
      </c>
      <c r="CM13">
        <v>0.63929075933421797</v>
      </c>
      <c r="CN13">
        <v>0.66304395705803898</v>
      </c>
      <c r="CO13">
        <v>0.66333780732437098</v>
      </c>
      <c r="CP13">
        <v>0.65131935399258201</v>
      </c>
      <c r="CQ13">
        <v>0.61244671716807497</v>
      </c>
      <c r="CR13">
        <v>0.57805558063463602</v>
      </c>
      <c r="CS13">
        <v>0.54479788678326801</v>
      </c>
      <c r="CT13">
        <v>0.53284407314691495</v>
      </c>
      <c r="CU13">
        <v>0.50605285444215498</v>
      </c>
      <c r="CV13">
        <v>0.33306272958400701</v>
      </c>
      <c r="CW13">
        <v>0.422511488970025</v>
      </c>
      <c r="CX13">
        <v>0.387953691338222</v>
      </c>
      <c r="CY13">
        <v>0.18064082599464201</v>
      </c>
      <c r="CZ13">
        <v>0.55026702377193604</v>
      </c>
    </row>
    <row r="14" spans="1:104" x14ac:dyDescent="0.2">
      <c r="A14">
        <f t="shared" si="0"/>
        <v>46.69</v>
      </c>
      <c r="B14">
        <v>62.54</v>
      </c>
      <c r="C14">
        <v>0.61336225004104805</v>
      </c>
      <c r="D14">
        <v>184</v>
      </c>
      <c r="E14">
        <v>129</v>
      </c>
      <c r="F14">
        <f t="shared" si="1"/>
        <v>0.55199999999999994</v>
      </c>
      <c r="G14">
        <f t="shared" si="2"/>
        <v>0.77400000000000002</v>
      </c>
      <c r="H14">
        <f t="shared" si="3"/>
        <v>0.61324280879393511</v>
      </c>
      <c r="I14">
        <v>9.38937404956776E-2</v>
      </c>
      <c r="J14" s="10">
        <f t="shared" si="4"/>
        <v>0.6709297312832303</v>
      </c>
      <c r="K14">
        <v>46.69</v>
      </c>
      <c r="L14">
        <v>0.61336225004104805</v>
      </c>
      <c r="M14">
        <v>0.55199999999999994</v>
      </c>
      <c r="N14">
        <v>0.77400000000000002</v>
      </c>
      <c r="O14">
        <v>9.38937404956776E-2</v>
      </c>
      <c r="Q14" s="10">
        <v>0.42860600980317498</v>
      </c>
      <c r="R14" s="10">
        <v>73.665587193630103</v>
      </c>
      <c r="S14" s="10">
        <v>95.786867365469405</v>
      </c>
      <c r="U14">
        <v>0.42832243181853102</v>
      </c>
      <c r="V14">
        <v>73.459604214100395</v>
      </c>
      <c r="W14">
        <v>95.863457974345806</v>
      </c>
      <c r="Y14" s="2">
        <v>1.4082721465890601E+188</v>
      </c>
      <c r="Z14" s="2">
        <v>8.5544211366353408E+128</v>
      </c>
      <c r="AA14" s="2">
        <v>3.9452257231177098E+24</v>
      </c>
      <c r="AB14">
        <v>3.9172712924738802</v>
      </c>
      <c r="AC14">
        <v>1.00960723776059</v>
      </c>
      <c r="AD14">
        <v>0.97552630399883999</v>
      </c>
      <c r="AE14">
        <v>0.95311672295716199</v>
      </c>
      <c r="AF14">
        <v>0.91299891590190396</v>
      </c>
      <c r="AG14">
        <v>0.78930633676491702</v>
      </c>
      <c r="AH14">
        <v>0.55422744727092399</v>
      </c>
      <c r="AI14">
        <v>0.463922961074201</v>
      </c>
      <c r="AJ14">
        <v>0.404695961656654</v>
      </c>
      <c r="AK14">
        <v>0.38592597558813002</v>
      </c>
      <c r="AL14">
        <v>0.34309370045801701</v>
      </c>
      <c r="AM14">
        <v>9.5951618832456398E-2</v>
      </c>
      <c r="AN14">
        <v>0.232809135344799</v>
      </c>
      <c r="AO14">
        <v>0.20538043238158399</v>
      </c>
      <c r="AP14">
        <v>-7.7060829326472499E-2</v>
      </c>
      <c r="AQ14">
        <v>0.42055365435475101</v>
      </c>
      <c r="AS14">
        <v>8.27916865832833E-2</v>
      </c>
      <c r="AT14">
        <v>85.040595921978195</v>
      </c>
      <c r="AU14">
        <v>97.811347659254096</v>
      </c>
      <c r="AW14">
        <v>0.389969716554455</v>
      </c>
      <c r="AX14">
        <v>0.42594925288251201</v>
      </c>
      <c r="AY14">
        <v>0.45250129343537798</v>
      </c>
      <c r="AZ14">
        <v>0.47296224170469398</v>
      </c>
      <c r="BA14">
        <v>0.467714174461764</v>
      </c>
      <c r="BB14">
        <v>0.451318838747926</v>
      </c>
      <c r="BC14">
        <v>0.41827405356186298</v>
      </c>
      <c r="BD14">
        <v>0.36693956902133201</v>
      </c>
      <c r="BE14">
        <v>0.315663817760303</v>
      </c>
      <c r="BF14">
        <v>0.23048590905944899</v>
      </c>
      <c r="BG14">
        <v>0.163549418327082</v>
      </c>
      <c r="BH14">
        <v>0.105738984963785</v>
      </c>
      <c r="BI14">
        <v>8.2757227732629196E-2</v>
      </c>
      <c r="BJ14">
        <v>3.1687767782184698E-2</v>
      </c>
      <c r="BK14">
        <v>-0.28083797696114798</v>
      </c>
      <c r="BL14">
        <v>-0.133289562267249</v>
      </c>
      <c r="BM14">
        <v>-0.19831605075387501</v>
      </c>
      <c r="BN14">
        <v>-0.59281100868690295</v>
      </c>
      <c r="BO14">
        <v>1.46260968910105E-2</v>
      </c>
      <c r="BQ14" s="10">
        <v>0.31428571428571428</v>
      </c>
      <c r="BR14" s="11">
        <v>75.644534100000001</v>
      </c>
      <c r="BS14">
        <v>44.93</v>
      </c>
      <c r="BT14">
        <v>0.68347897895443499</v>
      </c>
      <c r="CD14">
        <v>0.53325687844327496</v>
      </c>
      <c r="CE14">
        <v>78.104948447813797</v>
      </c>
      <c r="CF14">
        <v>95.781355201956899</v>
      </c>
      <c r="CH14">
        <v>0.93245342520612895</v>
      </c>
      <c r="CI14">
        <v>0.92838975836254101</v>
      </c>
      <c r="CJ14">
        <v>0.91443520760206298</v>
      </c>
      <c r="CK14">
        <v>0.89370136091039198</v>
      </c>
      <c r="CL14">
        <v>0.86521865777205298</v>
      </c>
      <c r="CM14">
        <v>0.82969768441635705</v>
      </c>
      <c r="CN14">
        <v>0.77650266641544996</v>
      </c>
      <c r="CO14">
        <v>0.72237819850705498</v>
      </c>
      <c r="CP14">
        <v>0.67757097216873496</v>
      </c>
      <c r="CQ14">
        <v>0.61901729166208597</v>
      </c>
      <c r="CR14">
        <v>0.58263448841666698</v>
      </c>
      <c r="CS14">
        <v>0.54587850031320495</v>
      </c>
      <c r="CT14">
        <v>0.53354446184897997</v>
      </c>
      <c r="CU14">
        <v>0.50616617412609199</v>
      </c>
      <c r="CV14">
        <v>0.33133569731620899</v>
      </c>
      <c r="CW14">
        <v>0.421738036798537</v>
      </c>
      <c r="CX14">
        <v>0.38750590998439899</v>
      </c>
      <c r="CY14">
        <v>0.17938213957034499</v>
      </c>
      <c r="CZ14">
        <v>0.55027296018014304</v>
      </c>
    </row>
    <row r="15" spans="1:104" x14ac:dyDescent="0.2">
      <c r="A15">
        <f t="shared" si="0"/>
        <v>49.330000000000005</v>
      </c>
      <c r="B15">
        <v>65.180000000000007</v>
      </c>
      <c r="C15">
        <v>0.52857775803687201</v>
      </c>
      <c r="D15">
        <v>177</v>
      </c>
      <c r="E15">
        <v>122</v>
      </c>
      <c r="F15">
        <f t="shared" si="1"/>
        <v>0.53100000000000003</v>
      </c>
      <c r="G15">
        <f t="shared" si="2"/>
        <v>0.73199999999999998</v>
      </c>
      <c r="H15">
        <f t="shared" si="3"/>
        <v>0.52957277936132041</v>
      </c>
      <c r="I15">
        <v>8.5379247348106702E-2</v>
      </c>
      <c r="J15" s="10">
        <f t="shared" si="4"/>
        <v>0.70886621641040382</v>
      </c>
      <c r="K15">
        <v>49.330000000000005</v>
      </c>
      <c r="L15">
        <v>0.52857775803687201</v>
      </c>
      <c r="M15">
        <v>0.53100000000000003</v>
      </c>
      <c r="N15">
        <v>0.73199999999999998</v>
      </c>
      <c r="O15">
        <v>8.5379247348106702E-2</v>
      </c>
      <c r="Q15" s="10">
        <v>0.394231494420753</v>
      </c>
      <c r="R15" s="10">
        <v>73.710968033116998</v>
      </c>
      <c r="S15" s="10">
        <v>95.957904412900803</v>
      </c>
      <c r="U15">
        <v>0.394231494420753</v>
      </c>
      <c r="V15">
        <v>73.710968033116998</v>
      </c>
      <c r="W15">
        <v>95.957904412900803</v>
      </c>
      <c r="Y15" t="s">
        <v>6</v>
      </c>
      <c r="Z15" t="e">
        <f>-Inf</f>
        <v>#NAME?</v>
      </c>
      <c r="AA15" s="2">
        <v>-1.3761289928158101E+74</v>
      </c>
      <c r="AB15">
        <v>-99.199865376274303</v>
      </c>
      <c r="AC15">
        <v>3.8475096673709699E-2</v>
      </c>
      <c r="AD15">
        <v>0.132911638242384</v>
      </c>
      <c r="AE15">
        <v>0.155455151289733</v>
      </c>
      <c r="AF15">
        <v>0.17580048551462499</v>
      </c>
      <c r="AG15">
        <v>0.32818343042707998</v>
      </c>
      <c r="AH15">
        <v>0.49812304361537402</v>
      </c>
      <c r="AI15">
        <v>0.50088997462024598</v>
      </c>
      <c r="AJ15">
        <v>0.46204023877412598</v>
      </c>
      <c r="AK15">
        <v>0.448713403788708</v>
      </c>
      <c r="AL15">
        <v>0.42119139637096698</v>
      </c>
      <c r="AM15">
        <v>0.218525585445182</v>
      </c>
      <c r="AN15">
        <v>0.31251380210471802</v>
      </c>
      <c r="AO15">
        <v>0.24435554376290899</v>
      </c>
      <c r="AP15">
        <v>-3.2776092322199801E-3</v>
      </c>
      <c r="AQ15">
        <v>0.42087858560554597</v>
      </c>
      <c r="AS15">
        <v>3.1720386950124697E-2</v>
      </c>
      <c r="AT15">
        <v>85.225308232993399</v>
      </c>
      <c r="AU15">
        <v>97.861426982763504</v>
      </c>
      <c r="AW15">
        <v>0.43004630342997002</v>
      </c>
      <c r="AX15">
        <v>0.44788470779760498</v>
      </c>
      <c r="AY15">
        <v>0.46131914765758703</v>
      </c>
      <c r="AZ15">
        <v>0.47582537907109901</v>
      </c>
      <c r="BA15">
        <v>0.469636618356635</v>
      </c>
      <c r="BB15">
        <v>0.45288941799864901</v>
      </c>
      <c r="BC15">
        <v>0.41935699389918302</v>
      </c>
      <c r="BD15">
        <v>0.36764479296997399</v>
      </c>
      <c r="BE15">
        <v>0.31603315940672699</v>
      </c>
      <c r="BF15">
        <v>0.23061356820074</v>
      </c>
      <c r="BG15">
        <v>0.16369682920717399</v>
      </c>
      <c r="BH15">
        <v>0.105795023936768</v>
      </c>
      <c r="BI15">
        <v>8.2808340610725104E-2</v>
      </c>
      <c r="BJ15">
        <v>3.1735943632769999E-2</v>
      </c>
      <c r="BK15">
        <v>-0.28080597501079502</v>
      </c>
      <c r="BL15">
        <v>-0.13325697846158699</v>
      </c>
      <c r="BM15">
        <v>-0.198303057445194</v>
      </c>
      <c r="BN15">
        <v>-0.59279295312231595</v>
      </c>
      <c r="BO15">
        <v>1.4626854599533501E-2</v>
      </c>
      <c r="BQ15" s="10">
        <v>0.34285714285714286</v>
      </c>
      <c r="BR15" s="10">
        <v>75.806672700000007</v>
      </c>
      <c r="BS15">
        <v>46.69</v>
      </c>
      <c r="BT15">
        <v>0.61336225004104805</v>
      </c>
      <c r="BU15">
        <v>77.022712200000001</v>
      </c>
      <c r="CD15">
        <v>0.50611996133872605</v>
      </c>
      <c r="CE15">
        <v>78.341176260501996</v>
      </c>
      <c r="CF15">
        <v>95.872032186630605</v>
      </c>
      <c r="CH15">
        <v>0.40124263350734901</v>
      </c>
      <c r="CI15">
        <v>0.45144910959061502</v>
      </c>
      <c r="CJ15">
        <v>0.51343453847496301</v>
      </c>
      <c r="CK15">
        <v>0.57819629555412599</v>
      </c>
      <c r="CL15">
        <v>0.61846208235530098</v>
      </c>
      <c r="CM15">
        <v>0.64853621574771803</v>
      </c>
      <c r="CN15">
        <v>0.67299454790506497</v>
      </c>
      <c r="CO15">
        <v>0.67103987895796202</v>
      </c>
      <c r="CP15">
        <v>0.65598189830508102</v>
      </c>
      <c r="CQ15">
        <v>0.61406070737940899</v>
      </c>
      <c r="CR15">
        <v>0.57918521622236796</v>
      </c>
      <c r="CS15">
        <v>0.54512046998188501</v>
      </c>
      <c r="CT15">
        <v>0.53305812589826895</v>
      </c>
      <c r="CU15">
        <v>0.50608835594936596</v>
      </c>
      <c r="CV15">
        <v>0.33246356843949099</v>
      </c>
      <c r="CW15">
        <v>0.422242276107064</v>
      </c>
      <c r="CX15">
        <v>0.38777698185181297</v>
      </c>
      <c r="CY15">
        <v>0.180141787643229</v>
      </c>
      <c r="CZ15">
        <v>0.55027024926961698</v>
      </c>
    </row>
    <row r="16" spans="1:104" x14ac:dyDescent="0.2">
      <c r="A16">
        <f t="shared" si="0"/>
        <v>54.62</v>
      </c>
      <c r="B16">
        <v>70.47</v>
      </c>
      <c r="C16">
        <v>0.40991478952891103</v>
      </c>
      <c r="D16">
        <v>190</v>
      </c>
      <c r="E16">
        <v>118</v>
      </c>
      <c r="F16">
        <f t="shared" si="1"/>
        <v>0.56999999999999995</v>
      </c>
      <c r="G16">
        <f t="shared" si="2"/>
        <v>0.70799999999999996</v>
      </c>
      <c r="H16">
        <f t="shared" si="3"/>
        <v>0.54715155447143515</v>
      </c>
      <c r="I16">
        <v>6.9172385968816003E-2</v>
      </c>
      <c r="J16" s="10">
        <f t="shared" si="4"/>
        <v>0.78488288547205054</v>
      </c>
      <c r="K16">
        <v>54.62</v>
      </c>
      <c r="L16">
        <v>0.40991478952891103</v>
      </c>
      <c r="M16">
        <v>0.56999999999999995</v>
      </c>
      <c r="N16">
        <v>0.70799999999999996</v>
      </c>
      <c r="O16">
        <v>6.9172385968816003E-2</v>
      </c>
      <c r="Q16" s="10">
        <v>0.169305496892736</v>
      </c>
      <c r="R16" s="10">
        <v>75.790943175251599</v>
      </c>
      <c r="S16" s="10">
        <v>97.2577974521095</v>
      </c>
      <c r="U16">
        <v>0.169305496892736</v>
      </c>
      <c r="V16">
        <v>75.790943175251599</v>
      </c>
      <c r="W16">
        <v>97.2577974521095</v>
      </c>
      <c r="Y16" t="s">
        <v>6</v>
      </c>
      <c r="Z16" t="s">
        <v>6</v>
      </c>
      <c r="AA16" s="2">
        <v>5.8401097824573003E+222</v>
      </c>
      <c r="AB16">
        <v>2039345.5507182099</v>
      </c>
      <c r="AC16">
        <v>1.0212694937355999</v>
      </c>
      <c r="AD16">
        <v>0.976500847338579</v>
      </c>
      <c r="AE16">
        <v>0.95434974258998695</v>
      </c>
      <c r="AF16">
        <v>0.920559992433439</v>
      </c>
      <c r="AG16">
        <v>0.80745781744023104</v>
      </c>
      <c r="AH16">
        <v>0.55449107277568699</v>
      </c>
      <c r="AI16">
        <v>0.46378918061220398</v>
      </c>
      <c r="AJ16">
        <v>0.40823235401200098</v>
      </c>
      <c r="AK16">
        <v>0.39036710263285102</v>
      </c>
      <c r="AL16">
        <v>0.349400208707418</v>
      </c>
      <c r="AM16">
        <v>0.111096173401922</v>
      </c>
      <c r="AN16">
        <v>0.24272437195515301</v>
      </c>
      <c r="AO16">
        <v>0.21245759290453101</v>
      </c>
      <c r="AP16">
        <v>-6.3453701185965897E-2</v>
      </c>
      <c r="AQ16">
        <v>0.420673866644592</v>
      </c>
      <c r="AS16">
        <v>-0.280815826253415</v>
      </c>
      <c r="AT16">
        <v>86.605390749935907</v>
      </c>
      <c r="AU16">
        <v>98.548576190665003</v>
      </c>
      <c r="AW16">
        <v>0.39426084070568201</v>
      </c>
      <c r="AX16">
        <v>0.42864241799976599</v>
      </c>
      <c r="AY16">
        <v>0.45387886643494102</v>
      </c>
      <c r="AZ16">
        <v>0.47351472594027699</v>
      </c>
      <c r="BA16">
        <v>0.46815317624084402</v>
      </c>
      <c r="BB16">
        <v>0.45173320312122001</v>
      </c>
      <c r="BC16">
        <v>0.41861188447009001</v>
      </c>
      <c r="BD16">
        <v>0.36719206715921399</v>
      </c>
      <c r="BE16">
        <v>0.315812808395315</v>
      </c>
      <c r="BF16">
        <v>0.23054523971060401</v>
      </c>
      <c r="BG16">
        <v>0.16361842048088501</v>
      </c>
      <c r="BH16">
        <v>0.105767633552718</v>
      </c>
      <c r="BI16">
        <v>8.2783637255360601E-2</v>
      </c>
      <c r="BJ16">
        <v>3.1712967373023801E-2</v>
      </c>
      <c r="BK16">
        <v>-0.28082020753308801</v>
      </c>
      <c r="BL16">
        <v>-0.133271724103351</v>
      </c>
      <c r="BM16">
        <v>-0.19830850473226699</v>
      </c>
      <c r="BN16">
        <v>-0.59280045023393302</v>
      </c>
      <c r="BO16">
        <v>1.46265907603599E-2</v>
      </c>
      <c r="BQ16" s="10">
        <v>0.37142857142857144</v>
      </c>
      <c r="BR16" s="10">
        <v>76.221026899999998</v>
      </c>
      <c r="BS16">
        <v>49.330000000000005</v>
      </c>
      <c r="BT16">
        <v>0.52857775803687201</v>
      </c>
      <c r="CD16">
        <v>0.332018580001056</v>
      </c>
      <c r="CE16">
        <v>80.234613499668995</v>
      </c>
      <c r="CF16">
        <v>97.176726655864897</v>
      </c>
      <c r="CH16">
        <v>0.93290378278890895</v>
      </c>
      <c r="CI16">
        <v>0.92868531580038005</v>
      </c>
      <c r="CJ16">
        <v>0.91427403305932098</v>
      </c>
      <c r="CK16">
        <v>0.89200406814667499</v>
      </c>
      <c r="CL16">
        <v>0.86125707282739605</v>
      </c>
      <c r="CM16">
        <v>0.82330235780607797</v>
      </c>
      <c r="CN16">
        <v>0.76869333335947598</v>
      </c>
      <c r="CO16">
        <v>0.71607953992972295</v>
      </c>
      <c r="CP16">
        <v>0.67381858517474802</v>
      </c>
      <c r="CQ16">
        <v>0.61780447052603005</v>
      </c>
      <c r="CR16">
        <v>0.581785627061709</v>
      </c>
      <c r="CS16">
        <v>0.545652318114492</v>
      </c>
      <c r="CT16">
        <v>0.53339587007350298</v>
      </c>
      <c r="CU16">
        <v>0.50614179578897001</v>
      </c>
      <c r="CV16">
        <v>0.331727158164145</v>
      </c>
      <c r="CW16">
        <v>0.42191358469632101</v>
      </c>
      <c r="CX16">
        <v>0.38761289518050601</v>
      </c>
      <c r="CY16">
        <v>0.179683386887971</v>
      </c>
      <c r="CZ16">
        <v>0.55027148723125296</v>
      </c>
    </row>
    <row r="17" spans="1:104" x14ac:dyDescent="0.2">
      <c r="A17">
        <f t="shared" si="0"/>
        <v>59.9</v>
      </c>
      <c r="B17">
        <v>75.75</v>
      </c>
      <c r="C17">
        <v>0.20258803385945201</v>
      </c>
      <c r="D17">
        <v>133</v>
      </c>
      <c r="E17">
        <v>87</v>
      </c>
      <c r="F17">
        <f t="shared" si="1"/>
        <v>0.39899999999999997</v>
      </c>
      <c r="G17">
        <f t="shared" si="2"/>
        <v>0.52200000000000002</v>
      </c>
      <c r="H17">
        <f t="shared" si="3"/>
        <v>0.20501269586438944</v>
      </c>
      <c r="I17">
        <v>5.3967595210375398E-2</v>
      </c>
      <c r="J17" s="10">
        <f t="shared" si="4"/>
        <v>0.86075585572639746</v>
      </c>
      <c r="K17">
        <v>59.9</v>
      </c>
      <c r="L17">
        <v>0.20258803385945201</v>
      </c>
      <c r="M17">
        <v>0.39899999999999997</v>
      </c>
      <c r="N17">
        <v>0.52200000000000002</v>
      </c>
      <c r="O17">
        <v>5.3967595210375398E-2</v>
      </c>
      <c r="Q17" s="10">
        <v>0.28027660937219201</v>
      </c>
      <c r="R17" s="10">
        <v>74.341557323777394</v>
      </c>
      <c r="S17" s="10">
        <v>95.549322847315594</v>
      </c>
      <c r="U17">
        <v>0.28027660937219201</v>
      </c>
      <c r="V17">
        <v>74.341557323777394</v>
      </c>
      <c r="W17">
        <v>95.549322847315594</v>
      </c>
      <c r="Y17" t="s">
        <v>6</v>
      </c>
      <c r="Z17" t="s">
        <v>6</v>
      </c>
      <c r="AA17" t="s">
        <v>6</v>
      </c>
      <c r="AB17" s="2">
        <v>-1.75676563608122E+19</v>
      </c>
      <c r="AC17">
        <v>-1.28803905684816E-4</v>
      </c>
      <c r="AD17">
        <v>0.13016066090713399</v>
      </c>
      <c r="AE17">
        <v>0.152403146135943</v>
      </c>
      <c r="AF17">
        <v>0.15961006779929099</v>
      </c>
      <c r="AG17">
        <v>0.29865018948174399</v>
      </c>
      <c r="AH17">
        <v>0.49784564166234802</v>
      </c>
      <c r="AI17">
        <v>0.50102047924189497</v>
      </c>
      <c r="AJ17">
        <v>0.45883641945214798</v>
      </c>
      <c r="AK17">
        <v>0.44473507495349202</v>
      </c>
      <c r="AL17">
        <v>0.41563374683007398</v>
      </c>
      <c r="AM17">
        <v>0.205823238704956</v>
      </c>
      <c r="AN17">
        <v>0.30411462583910198</v>
      </c>
      <c r="AO17">
        <v>0.23863881652298999</v>
      </c>
      <c r="AP17">
        <v>-1.4173262877455999E-2</v>
      </c>
      <c r="AQ17">
        <v>0.42080285399952999</v>
      </c>
      <c r="AS17">
        <v>-0.133267130009282</v>
      </c>
      <c r="AT17">
        <v>85.539466148088096</v>
      </c>
      <c r="AU17">
        <v>97.649757459945803</v>
      </c>
      <c r="AW17">
        <v>0.42629486067745598</v>
      </c>
      <c r="AX17">
        <v>0.44554955379289701</v>
      </c>
      <c r="AY17">
        <v>0.460161960100125</v>
      </c>
      <c r="AZ17">
        <v>0.47538011161892801</v>
      </c>
      <c r="BA17">
        <v>0.46929814420048799</v>
      </c>
      <c r="BB17">
        <v>0.45258455532791803</v>
      </c>
      <c r="BC17">
        <v>0.41912462933731898</v>
      </c>
      <c r="BD17">
        <v>0.36748272720602898</v>
      </c>
      <c r="BE17">
        <v>0.31594427727208502</v>
      </c>
      <c r="BF17">
        <v>0.23058181252667601</v>
      </c>
      <c r="BG17">
        <v>0.16366012723072201</v>
      </c>
      <c r="BH17">
        <v>0.105781021333592</v>
      </c>
      <c r="BI17">
        <v>8.2795576690863196E-2</v>
      </c>
      <c r="BJ17">
        <v>3.1723925372325698E-2</v>
      </c>
      <c r="BK17">
        <v>-0.28081387775789401</v>
      </c>
      <c r="BL17">
        <v>-0.133265051017769</v>
      </c>
      <c r="BM17">
        <v>-0.19830622102100301</v>
      </c>
      <c r="BN17">
        <v>-0.59279733724683703</v>
      </c>
      <c r="BO17">
        <v>1.4626682630929901E-2</v>
      </c>
      <c r="BQ17" s="10">
        <v>0.4</v>
      </c>
      <c r="BR17" s="10">
        <v>76.311103899999992</v>
      </c>
      <c r="BS17">
        <v>54.62</v>
      </c>
      <c r="BT17">
        <v>0.40991478952891103</v>
      </c>
      <c r="CD17">
        <v>0.42204351521500599</v>
      </c>
      <c r="CE17">
        <v>78.640448142331294</v>
      </c>
      <c r="CF17">
        <v>95.439576394292999</v>
      </c>
      <c r="CH17">
        <v>0.40026161161399099</v>
      </c>
      <c r="CI17">
        <v>0.45083683842227101</v>
      </c>
      <c r="CJ17">
        <v>0.51373524885982402</v>
      </c>
      <c r="CK17">
        <v>0.58097080048829397</v>
      </c>
      <c r="CL17">
        <v>0.62412406796735498</v>
      </c>
      <c r="CM17">
        <v>0.65649737947229103</v>
      </c>
      <c r="CN17">
        <v>0.681187096201053</v>
      </c>
      <c r="CO17">
        <v>0.67685841619847698</v>
      </c>
      <c r="CP17">
        <v>0.65913708992680498</v>
      </c>
      <c r="CQ17">
        <v>0.61497944198569898</v>
      </c>
      <c r="CR17">
        <v>0.57982635820071204</v>
      </c>
      <c r="CS17">
        <v>0.54527921474150698</v>
      </c>
      <c r="CT17">
        <v>0.53316133829464096</v>
      </c>
      <c r="CU17">
        <v>0.506105097697929</v>
      </c>
      <c r="CV17">
        <v>0.33220804695502698</v>
      </c>
      <c r="CW17">
        <v>0.42212786075178799</v>
      </c>
      <c r="CX17">
        <v>0.38771222509769898</v>
      </c>
      <c r="CY17">
        <v>0.17996002730941399</v>
      </c>
      <c r="CZ17">
        <v>0.55027092190529603</v>
      </c>
    </row>
    <row r="18" spans="1:104" x14ac:dyDescent="0.2">
      <c r="A18">
        <f t="shared" si="0"/>
        <v>64.300000000000011</v>
      </c>
      <c r="B18">
        <v>80.150000000000006</v>
      </c>
      <c r="C18">
        <v>0.102743726850873</v>
      </c>
      <c r="D18">
        <v>111</v>
      </c>
      <c r="E18">
        <v>67</v>
      </c>
      <c r="F18">
        <f t="shared" si="1"/>
        <v>0.33300000000000002</v>
      </c>
      <c r="G18">
        <f t="shared" si="2"/>
        <v>0.40200000000000002</v>
      </c>
      <c r="H18">
        <f t="shared" si="3"/>
        <v>0.10403747377163823</v>
      </c>
      <c r="I18">
        <v>4.1702064623587803E-2</v>
      </c>
      <c r="J18" s="10">
        <f t="shared" si="4"/>
        <v>0.92398333093835328</v>
      </c>
      <c r="K18">
        <v>64.300000000000011</v>
      </c>
      <c r="L18">
        <v>0.102743726850873</v>
      </c>
      <c r="M18">
        <v>0.33300000000000002</v>
      </c>
      <c r="N18">
        <v>0.40200000000000002</v>
      </c>
      <c r="O18">
        <v>4.1702064623587803E-2</v>
      </c>
      <c r="Q18" s="10">
        <v>0.22761223993191301</v>
      </c>
      <c r="R18" s="10">
        <v>75.1565638091366</v>
      </c>
      <c r="S18" s="10">
        <v>95.098111244300597</v>
      </c>
      <c r="U18">
        <v>0.22761223993191301</v>
      </c>
      <c r="V18">
        <v>75.1565638091366</v>
      </c>
      <c r="W18">
        <v>95.098111244300597</v>
      </c>
      <c r="Y18" t="s">
        <v>6</v>
      </c>
      <c r="Z18" t="s">
        <v>6</v>
      </c>
      <c r="AA18" t="s">
        <v>6</v>
      </c>
      <c r="AB18" s="2">
        <v>1.1230084711477699E+58</v>
      </c>
      <c r="AC18">
        <v>1.0389807381701499</v>
      </c>
      <c r="AD18">
        <v>0.97701957248569904</v>
      </c>
      <c r="AE18">
        <v>0.95488155616826498</v>
      </c>
      <c r="AF18">
        <v>0.924736158638786</v>
      </c>
      <c r="AG18">
        <v>0.82379970961871896</v>
      </c>
      <c r="AH18">
        <v>0.554756812379958</v>
      </c>
      <c r="AI18">
        <v>0.463654497290934</v>
      </c>
      <c r="AJ18">
        <v>0.4113442255552</v>
      </c>
      <c r="AK18">
        <v>0.39419995254565998</v>
      </c>
      <c r="AL18">
        <v>0.35472547331938997</v>
      </c>
      <c r="AM18">
        <v>0.122725851147964</v>
      </c>
      <c r="AN18">
        <v>0.25032590568228202</v>
      </c>
      <c r="AO18">
        <v>0.21719998156721099</v>
      </c>
      <c r="AP18">
        <v>-5.4397423665754702E-2</v>
      </c>
      <c r="AQ18">
        <v>0.42072158553737099</v>
      </c>
      <c r="AS18">
        <v>-0.19830689561800499</v>
      </c>
      <c r="AT18">
        <v>86.061418614623705</v>
      </c>
      <c r="AU18">
        <v>97.411873192899606</v>
      </c>
      <c r="AW18">
        <v>0.39768228743570599</v>
      </c>
      <c r="AX18">
        <v>0.43071511835065901</v>
      </c>
      <c r="AY18">
        <v>0.45485975266106898</v>
      </c>
      <c r="AZ18">
        <v>0.47387458452360998</v>
      </c>
      <c r="BA18">
        <v>0.46841458741347403</v>
      </c>
      <c r="BB18">
        <v>0.45195777946145499</v>
      </c>
      <c r="BC18">
        <v>0.41877182219683401</v>
      </c>
      <c r="BD18">
        <v>0.36729612853756</v>
      </c>
      <c r="BE18">
        <v>0.31586584076473601</v>
      </c>
      <c r="BF18">
        <v>0.230562237092275</v>
      </c>
      <c r="BG18">
        <v>0.16363794299225801</v>
      </c>
      <c r="BH18">
        <v>0.105774477717109</v>
      </c>
      <c r="BI18">
        <v>8.2789806229198695E-2</v>
      </c>
      <c r="BJ18">
        <v>3.1718699217721601E-2</v>
      </c>
      <c r="BK18">
        <v>-0.28081669286070299</v>
      </c>
      <c r="BL18">
        <v>-0.13326807089434201</v>
      </c>
      <c r="BM18">
        <v>-0.198307178439797</v>
      </c>
      <c r="BN18">
        <v>-0.59279862983591303</v>
      </c>
      <c r="BO18">
        <v>1.46266506409818E-2</v>
      </c>
      <c r="BQ18" s="10">
        <v>0.42857142857142855</v>
      </c>
      <c r="BR18" s="10">
        <v>76.545304099999996</v>
      </c>
      <c r="BS18">
        <v>59.9</v>
      </c>
      <c r="BT18">
        <v>0.20258803385945201</v>
      </c>
      <c r="BU18">
        <v>79.202575600000003</v>
      </c>
      <c r="CD18">
        <v>0.387674803622439</v>
      </c>
      <c r="CE18">
        <v>79.192349705164901</v>
      </c>
      <c r="CF18">
        <v>94.968327765003195</v>
      </c>
      <c r="CH18">
        <v>0.93314281828960499</v>
      </c>
      <c r="CI18">
        <v>0.92885684274792102</v>
      </c>
      <c r="CJ18">
        <v>0.91416350960050397</v>
      </c>
      <c r="CK18">
        <v>0.89065085615434103</v>
      </c>
      <c r="CL18">
        <v>0.85782064064761299</v>
      </c>
      <c r="CM18">
        <v>0.81762085927535999</v>
      </c>
      <c r="CN18">
        <v>0.76208997752790097</v>
      </c>
      <c r="CO18">
        <v>0.71124348977392304</v>
      </c>
      <c r="CP18">
        <v>0.67125933861903997</v>
      </c>
      <c r="CQ18">
        <v>0.61711272575384901</v>
      </c>
      <c r="CR18">
        <v>0.58130323472731105</v>
      </c>
      <c r="CS18">
        <v>0.54554098028537601</v>
      </c>
      <c r="CT18">
        <v>0.53332420851607698</v>
      </c>
      <c r="CU18">
        <v>0.50613029916143604</v>
      </c>
      <c r="CV18">
        <v>0.33189404858466798</v>
      </c>
      <c r="CW18">
        <v>0.42198817985640702</v>
      </c>
      <c r="CX18">
        <v>0.38765209720266502</v>
      </c>
      <c r="CY18">
        <v>0.17979308617262901</v>
      </c>
      <c r="CZ18">
        <v>0.55027118006638698</v>
      </c>
    </row>
    <row r="19" spans="1:104" x14ac:dyDescent="0.2">
      <c r="A19">
        <f t="shared" si="0"/>
        <v>69.59</v>
      </c>
      <c r="B19">
        <v>85.44</v>
      </c>
      <c r="C19">
        <v>4.1446724002730098E-2</v>
      </c>
      <c r="D19">
        <v>94</v>
      </c>
      <c r="E19">
        <v>56</v>
      </c>
      <c r="F19">
        <f t="shared" si="1"/>
        <v>0.28200000000000003</v>
      </c>
      <c r="G19">
        <f t="shared" si="2"/>
        <v>0.33599999999999997</v>
      </c>
      <c r="H19">
        <f t="shared" si="3"/>
        <v>6.183347900446081E-2</v>
      </c>
      <c r="I19">
        <v>2.6770754085425699E-2</v>
      </c>
      <c r="J19" s="10">
        <f t="shared" si="4"/>
        <v>1</v>
      </c>
      <c r="K19">
        <v>69.59</v>
      </c>
      <c r="L19">
        <v>4.1446724002730098E-2</v>
      </c>
      <c r="M19">
        <v>0.28200000000000003</v>
      </c>
      <c r="N19">
        <v>0.33599999999999997</v>
      </c>
      <c r="O19">
        <v>2.6770754085425699E-2</v>
      </c>
      <c r="Q19" s="10">
        <v>3.4920467235552997E-2</v>
      </c>
      <c r="R19" s="10">
        <v>75.680618039760503</v>
      </c>
      <c r="S19" s="10">
        <v>95.801683384108003</v>
      </c>
      <c r="U19">
        <v>3.4920467235552997E-2</v>
      </c>
      <c r="V19">
        <v>75.680618039760503</v>
      </c>
      <c r="W19">
        <v>95.801683384108003</v>
      </c>
      <c r="Y19" t="s">
        <v>6</v>
      </c>
      <c r="Z19" t="s">
        <v>6</v>
      </c>
      <c r="AA19" t="s">
        <v>6</v>
      </c>
      <c r="AB19" s="2">
        <v>-2.9335307577022301E+174</v>
      </c>
      <c r="AC19">
        <v>-6.0884768523272098E-2</v>
      </c>
      <c r="AD19">
        <v>0.12869378581930899</v>
      </c>
      <c r="AE19">
        <v>0.151084295560904</v>
      </c>
      <c r="AF19">
        <v>0.15056817798201599</v>
      </c>
      <c r="AG19">
        <v>0.27124066672729202</v>
      </c>
      <c r="AH19">
        <v>0.49756589437208398</v>
      </c>
      <c r="AI19">
        <v>0.50115183751371295</v>
      </c>
      <c r="AJ19">
        <v>0.45600490221585099</v>
      </c>
      <c r="AK19">
        <v>0.44128367150199799</v>
      </c>
      <c r="AL19">
        <v>0.41090851498070002</v>
      </c>
      <c r="AM19">
        <v>0.19596123737152299</v>
      </c>
      <c r="AN19">
        <v>0.29762159054896398</v>
      </c>
      <c r="AO19">
        <v>0.234789417889045</v>
      </c>
      <c r="AP19">
        <v>-2.1475262233774599E-2</v>
      </c>
      <c r="AQ19">
        <v>0.42077278977104299</v>
      </c>
      <c r="AS19">
        <v>-0.59279825058812896</v>
      </c>
      <c r="AT19">
        <v>86.4345436427934</v>
      </c>
      <c r="AU19">
        <v>97.787464511150404</v>
      </c>
      <c r="AW19">
        <v>0.42329003099359302</v>
      </c>
      <c r="AX19">
        <v>0.44374719023971998</v>
      </c>
      <c r="AY19">
        <v>0.459336830957913</v>
      </c>
      <c r="AZ19">
        <v>0.47508993228690899</v>
      </c>
      <c r="BA19">
        <v>0.46909651554144899</v>
      </c>
      <c r="BB19">
        <v>0.45241927248347102</v>
      </c>
      <c r="BC19">
        <v>0.419014597515033</v>
      </c>
      <c r="BD19">
        <v>0.36741592638158499</v>
      </c>
      <c r="BE19">
        <v>0.31591263809363701</v>
      </c>
      <c r="BF19">
        <v>0.23057271480112601</v>
      </c>
      <c r="BG19">
        <v>0.16364974306564301</v>
      </c>
      <c r="BH19">
        <v>0.105777676079588</v>
      </c>
      <c r="BI19">
        <v>8.27925951607104E-2</v>
      </c>
      <c r="BJ19">
        <v>3.1721191709256601E-2</v>
      </c>
      <c r="BK19">
        <v>-0.28081544087194299</v>
      </c>
      <c r="BL19">
        <v>-0.13326670426127199</v>
      </c>
      <c r="BM19">
        <v>-0.19830677705328101</v>
      </c>
      <c r="BN19">
        <v>-0.59279809312092802</v>
      </c>
      <c r="BO19">
        <v>1.46266617800965E-2</v>
      </c>
      <c r="BQ19" s="10">
        <v>0.45714285714285713</v>
      </c>
      <c r="BR19" s="11">
        <v>77.040727599999997</v>
      </c>
      <c r="BS19">
        <v>64.300000000000011</v>
      </c>
      <c r="BT19">
        <v>0.102743726850873</v>
      </c>
      <c r="CD19">
        <v>0.179856004557917</v>
      </c>
      <c r="CE19">
        <v>79.744927272742402</v>
      </c>
      <c r="CF19">
        <v>95.645251449886999</v>
      </c>
      <c r="CH19">
        <v>0.39974042107366597</v>
      </c>
      <c r="CI19">
        <v>0.45048126780263997</v>
      </c>
      <c r="CJ19">
        <v>0.51394137488865599</v>
      </c>
      <c r="CK19">
        <v>0.583172692682838</v>
      </c>
      <c r="CL19">
        <v>0.62898193539473701</v>
      </c>
      <c r="CM19">
        <v>0.66344927854833202</v>
      </c>
      <c r="CN19">
        <v>0.687985078532656</v>
      </c>
      <c r="CO19">
        <v>0.68126932200332102</v>
      </c>
      <c r="CP19">
        <v>0.661275681016399</v>
      </c>
      <c r="CQ19">
        <v>0.61550267400472902</v>
      </c>
      <c r="CR19">
        <v>0.58019036269386404</v>
      </c>
      <c r="CS19">
        <v>0.54535734062216901</v>
      </c>
      <c r="CT19">
        <v>0.53321110827976204</v>
      </c>
      <c r="CU19">
        <v>0.506112992817491</v>
      </c>
      <c r="CV19">
        <v>0.33209908812178801</v>
      </c>
      <c r="CW19">
        <v>0.42207923713540701</v>
      </c>
      <c r="CX19">
        <v>0.38768849528392901</v>
      </c>
      <c r="CY19">
        <v>0.17989383145662599</v>
      </c>
      <c r="CZ19">
        <v>0.55027106217485999</v>
      </c>
    </row>
    <row r="20" spans="1:104" x14ac:dyDescent="0.2">
      <c r="A20">
        <f t="shared" si="0"/>
        <v>73.11</v>
      </c>
      <c r="B20">
        <v>88.96</v>
      </c>
      <c r="C20">
        <v>4.9319486077587698E-3</v>
      </c>
      <c r="D20">
        <v>41</v>
      </c>
      <c r="E20">
        <v>24</v>
      </c>
      <c r="F20">
        <f t="shared" si="1"/>
        <v>0.123</v>
      </c>
      <c r="G20">
        <f t="shared" si="2"/>
        <v>0.14400000000000002</v>
      </c>
      <c r="H20">
        <f t="shared" si="3"/>
        <v>4.9855566597552014E-3</v>
      </c>
      <c r="I20">
        <v>1.6234186166907E-2</v>
      </c>
      <c r="K20">
        <v>73.11</v>
      </c>
      <c r="L20">
        <v>4.9319486077587698E-3</v>
      </c>
      <c r="M20">
        <v>0.123</v>
      </c>
      <c r="N20">
        <v>0.14400000000000002</v>
      </c>
      <c r="O20">
        <v>1.6234186166907E-2</v>
      </c>
      <c r="Q20" s="10">
        <v>0.42075307568283399</v>
      </c>
      <c r="R20" s="10">
        <v>70.109072412465295</v>
      </c>
      <c r="S20" s="10">
        <v>85.5672428463523</v>
      </c>
      <c r="U20">
        <v>0.42075307568283399</v>
      </c>
      <c r="V20">
        <v>70.109072412465295</v>
      </c>
      <c r="W20">
        <v>85.5672428463523</v>
      </c>
      <c r="Y20" t="s">
        <v>6</v>
      </c>
      <c r="Z20" t="s">
        <v>6</v>
      </c>
      <c r="AA20" t="s">
        <v>6</v>
      </c>
      <c r="AB20" t="s">
        <v>26</v>
      </c>
      <c r="AC20">
        <v>1.0748760759226299</v>
      </c>
      <c r="AD20">
        <v>0.97729763735783204</v>
      </c>
      <c r="AE20">
        <v>0.955110088869634</v>
      </c>
      <c r="AF20">
        <v>0.92695949078788797</v>
      </c>
      <c r="AG20">
        <v>0.83779487337452596</v>
      </c>
      <c r="AH20">
        <v>0.55502467180834203</v>
      </c>
      <c r="AI20">
        <v>0.46351890637628501</v>
      </c>
      <c r="AJ20">
        <v>0.41408394616053001</v>
      </c>
      <c r="AK20">
        <v>0.39751005983299997</v>
      </c>
      <c r="AL20">
        <v>0.35922666817613502</v>
      </c>
      <c r="AM20">
        <v>0.13167466708376899</v>
      </c>
      <c r="AN20">
        <v>0.25616195935240499</v>
      </c>
      <c r="AO20">
        <v>0.220380907990636</v>
      </c>
      <c r="AP20">
        <v>-4.8361301415136997E-2</v>
      </c>
      <c r="AQ20">
        <v>0.42074052830661501</v>
      </c>
      <c r="AS20">
        <v>1.46266589031602E-2</v>
      </c>
      <c r="AT20">
        <v>82.768165928017893</v>
      </c>
      <c r="AU20">
        <v>92.435931457350506</v>
      </c>
      <c r="AW20">
        <v>0.40041204099336503</v>
      </c>
      <c r="AX20">
        <v>0.43231094331978698</v>
      </c>
      <c r="AY20">
        <v>0.45555834266044598</v>
      </c>
      <c r="AZ20">
        <v>0.47410900163806202</v>
      </c>
      <c r="BA20">
        <v>0.468570263082771</v>
      </c>
      <c r="BB20">
        <v>0.452079505400174</v>
      </c>
      <c r="BC20">
        <v>0.418847546050929</v>
      </c>
      <c r="BD20">
        <v>0.367339017165705</v>
      </c>
      <c r="BE20">
        <v>0.31588471783772598</v>
      </c>
      <c r="BF20">
        <v>0.23056710664337601</v>
      </c>
      <c r="BG20">
        <v>0.163643466474717</v>
      </c>
      <c r="BH20">
        <v>0.105776112797933</v>
      </c>
      <c r="BI20">
        <v>8.2791247238325399E-2</v>
      </c>
      <c r="BJ20">
        <v>3.17200029746273E-2</v>
      </c>
      <c r="BK20">
        <v>-0.28081599768128601</v>
      </c>
      <c r="BL20">
        <v>-0.13326732272545</v>
      </c>
      <c r="BM20">
        <v>-0.19830694532982299</v>
      </c>
      <c r="BN20">
        <v>-0.59279831597826405</v>
      </c>
      <c r="BO20">
        <v>1.4626657901381601E-2</v>
      </c>
      <c r="BQ20" s="10">
        <v>0.48571428571428571</v>
      </c>
      <c r="BR20" s="10">
        <v>76.743473499999993</v>
      </c>
      <c r="BS20">
        <v>69.59</v>
      </c>
      <c r="BT20">
        <v>4.1446724002730098E-2</v>
      </c>
      <c r="CD20">
        <v>0.55027109913051198</v>
      </c>
      <c r="CE20">
        <v>73.268833205517595</v>
      </c>
      <c r="CF20">
        <v>85.270594978764706</v>
      </c>
      <c r="CH20">
        <v>0.93326931758920695</v>
      </c>
      <c r="CI20">
        <v>0.92895618930756896</v>
      </c>
      <c r="CJ20">
        <v>0.91408764594501402</v>
      </c>
      <c r="CK20">
        <v>0.88956374575804498</v>
      </c>
      <c r="CL20">
        <v>0.85480609386140105</v>
      </c>
      <c r="CM20">
        <v>0.81252521392703103</v>
      </c>
      <c r="CN20">
        <v>0.75648987353672803</v>
      </c>
      <c r="CO20">
        <v>0.70753244885380095</v>
      </c>
      <c r="CP20">
        <v>0.66951548093023705</v>
      </c>
      <c r="CQ20">
        <v>0.61671832349729605</v>
      </c>
      <c r="CR20">
        <v>0.58102916331569698</v>
      </c>
      <c r="CS20">
        <v>0.54548617775515196</v>
      </c>
      <c r="CT20">
        <v>0.533289649555724</v>
      </c>
      <c r="CU20">
        <v>0.50612487747763002</v>
      </c>
      <c r="CV20">
        <v>0.33196520374835098</v>
      </c>
      <c r="CW20">
        <v>0.42201987862263601</v>
      </c>
      <c r="CX20">
        <v>0.38766646211280598</v>
      </c>
      <c r="CY20">
        <v>0.17983303505720899</v>
      </c>
      <c r="CZ20">
        <v>0.55027111601106404</v>
      </c>
    </row>
    <row r="21" spans="1:104" x14ac:dyDescent="0.2">
      <c r="Y21" t="s">
        <v>6</v>
      </c>
      <c r="Z21" t="s">
        <v>6</v>
      </c>
      <c r="AA21" t="s">
        <v>6</v>
      </c>
      <c r="AB21" t="s">
        <v>6</v>
      </c>
      <c r="AC21">
        <v>-0.192113332287047</v>
      </c>
      <c r="AD21">
        <v>0.127906717273089</v>
      </c>
      <c r="AE21">
        <v>0.15051709325802201</v>
      </c>
      <c r="AF21">
        <v>0.14572537672657601</v>
      </c>
      <c r="AG21">
        <v>0.24713962227762901</v>
      </c>
      <c r="AH21">
        <v>0.49728379279102403</v>
      </c>
      <c r="AI21">
        <v>0.50128405350782501</v>
      </c>
      <c r="AJ21">
        <v>0.45350245847649101</v>
      </c>
      <c r="AK21">
        <v>0.43828955690993099</v>
      </c>
      <c r="AL21">
        <v>0.40689134691746698</v>
      </c>
      <c r="AM21">
        <v>0.18830856077291699</v>
      </c>
      <c r="AN21">
        <v>0.29260477155021802</v>
      </c>
      <c r="AO21">
        <v>0.232199061541847</v>
      </c>
      <c r="AP21">
        <v>-2.6364558370123099E-2</v>
      </c>
      <c r="AQ21">
        <v>0.420760854957416</v>
      </c>
      <c r="AW21">
        <v>0.42088393986290001</v>
      </c>
      <c r="AX21">
        <v>0.44235642191072</v>
      </c>
      <c r="AY21">
        <v>0.45874857983404599</v>
      </c>
      <c r="AZ21">
        <v>0.47490083903731301</v>
      </c>
      <c r="BA21">
        <v>0.46897641377034899</v>
      </c>
      <c r="BB21">
        <v>0.45232966921934797</v>
      </c>
      <c r="BC21">
        <v>0.41896249652730799</v>
      </c>
      <c r="BD21">
        <v>0.36738839304911503</v>
      </c>
      <c r="BE21">
        <v>0.31590137574353899</v>
      </c>
      <c r="BF21">
        <v>0.230570108394373</v>
      </c>
      <c r="BG21">
        <v>0.16364680506794799</v>
      </c>
      <c r="BH21">
        <v>0.105776876892171</v>
      </c>
      <c r="BI21">
        <v>8.2791898704758504E-2</v>
      </c>
      <c r="BJ21">
        <v>3.1720569913505497E-2</v>
      </c>
      <c r="BK21">
        <v>-0.28081575004593801</v>
      </c>
      <c r="BL21">
        <v>-0.133267042841997</v>
      </c>
      <c r="BM21">
        <v>-0.198306874781875</v>
      </c>
      <c r="BN21">
        <v>-0.59279822344238098</v>
      </c>
      <c r="BO21">
        <v>1.4626659251975999E-2</v>
      </c>
      <c r="BQ21" s="10">
        <v>0.51428571428571423</v>
      </c>
      <c r="BR21" s="10">
        <v>77.040727599999997</v>
      </c>
      <c r="BS21">
        <v>73.11</v>
      </c>
      <c r="BT21">
        <v>4.9319486077587698E-3</v>
      </c>
      <c r="BU21">
        <v>80.067314799999991</v>
      </c>
      <c r="CH21">
        <v>0.39946446427431898</v>
      </c>
      <c r="CI21">
        <v>0.45027524494653998</v>
      </c>
      <c r="CJ21">
        <v>0.514082821653014</v>
      </c>
      <c r="CK21">
        <v>0.58493508295913599</v>
      </c>
      <c r="CL21">
        <v>0.63320267228555005</v>
      </c>
      <c r="CM21">
        <v>0.669588620011207</v>
      </c>
      <c r="CN21">
        <v>0.69365821306695097</v>
      </c>
      <c r="CO21">
        <v>0.68462104133812496</v>
      </c>
      <c r="CP21">
        <v>0.66272672285825596</v>
      </c>
      <c r="CQ21">
        <v>0.61580074509680405</v>
      </c>
      <c r="CR21">
        <v>0.58039706075569897</v>
      </c>
      <c r="CS21">
        <v>0.54539579174919395</v>
      </c>
      <c r="CT21">
        <v>0.53323510848832401</v>
      </c>
      <c r="CU21">
        <v>0.50611671603521702</v>
      </c>
      <c r="CV21">
        <v>0.33205262839469601</v>
      </c>
      <c r="CW21">
        <v>0.42205857385212903</v>
      </c>
      <c r="CX21">
        <v>0.387679799720208</v>
      </c>
      <c r="CY21">
        <v>0.17986972406418</v>
      </c>
      <c r="CZ21">
        <v>0.55027109142628805</v>
      </c>
    </row>
    <row r="22" spans="1:104" x14ac:dyDescent="0.2">
      <c r="Q22" s="10">
        <v>0.70499999999999996</v>
      </c>
      <c r="Y22" t="s">
        <v>6</v>
      </c>
      <c r="Z22" t="s">
        <v>6</v>
      </c>
      <c r="AA22" t="s">
        <v>6</v>
      </c>
      <c r="AB22" t="s">
        <v>6</v>
      </c>
      <c r="AC22">
        <v>1.1960658920904601</v>
      </c>
      <c r="AD22">
        <v>0.97744727042332302</v>
      </c>
      <c r="AE22">
        <v>0.95520814288603095</v>
      </c>
      <c r="AF22">
        <v>0.92811957417257696</v>
      </c>
      <c r="AG22">
        <v>0.84921543895608698</v>
      </c>
      <c r="AH22">
        <v>0.55529465645690501</v>
      </c>
      <c r="AI22">
        <v>0.46338240314023799</v>
      </c>
      <c r="AJ22">
        <v>0.41649705055722602</v>
      </c>
      <c r="AK22">
        <v>0.40037027245114798</v>
      </c>
      <c r="AL22">
        <v>0.36303430416205601</v>
      </c>
      <c r="AM22">
        <v>0.13857053519811999</v>
      </c>
      <c r="AN22">
        <v>0.26064714490161101</v>
      </c>
      <c r="AO22">
        <v>0.222515828219669</v>
      </c>
      <c r="AP22">
        <v>-4.4334457786732603E-2</v>
      </c>
      <c r="AQ22">
        <v>0.42074804801834498</v>
      </c>
      <c r="AW22">
        <v>0.40259098313724001</v>
      </c>
      <c r="AX22">
        <v>0.433539979840738</v>
      </c>
      <c r="AY22">
        <v>0.45605596084737798</v>
      </c>
      <c r="AZ22">
        <v>0.474261714733552</v>
      </c>
      <c r="BA22">
        <v>0.46866297602306201</v>
      </c>
      <c r="BB22">
        <v>0.45214548696067602</v>
      </c>
      <c r="BC22">
        <v>0.41888339932436303</v>
      </c>
      <c r="BD22">
        <v>0.36735669395821902</v>
      </c>
      <c r="BE22">
        <v>0.315891437267112</v>
      </c>
      <c r="BF22">
        <v>0.23056850171650001</v>
      </c>
      <c r="BG22">
        <v>0.16364502923180399</v>
      </c>
      <c r="BH22">
        <v>0.10577650342146</v>
      </c>
      <c r="BI22">
        <v>8.2791583843561403E-2</v>
      </c>
      <c r="BJ22">
        <v>3.1720299525442898E-2</v>
      </c>
      <c r="BK22">
        <v>-0.28081586017925902</v>
      </c>
      <c r="BL22">
        <v>-0.13326716950211201</v>
      </c>
      <c r="BM22">
        <v>-0.19830690435826701</v>
      </c>
      <c r="BN22">
        <v>-0.59279826186557005</v>
      </c>
      <c r="BO22">
        <v>1.4626658781689599E-2</v>
      </c>
      <c r="BQ22" s="10">
        <v>0.54285714285714282</v>
      </c>
      <c r="BR22" s="10">
        <v>77.283935499999998</v>
      </c>
      <c r="CH22">
        <v>0.93333615750183596</v>
      </c>
      <c r="CI22">
        <v>0.92901366292132903</v>
      </c>
      <c r="CJ22">
        <v>0.91403553825529005</v>
      </c>
      <c r="CK22">
        <v>0.88868515799171</v>
      </c>
      <c r="CL22">
        <v>0.85213666804704202</v>
      </c>
      <c r="CM22">
        <v>0.80791940563703102</v>
      </c>
      <c r="CN22">
        <v>0.75173157986059502</v>
      </c>
      <c r="CO22">
        <v>0.70468646753557296</v>
      </c>
      <c r="CP22">
        <v>0.66832802445267103</v>
      </c>
      <c r="CQ22">
        <v>0.61649349906614903</v>
      </c>
      <c r="CR22">
        <v>0.58087347005159495</v>
      </c>
      <c r="CS22">
        <v>0.54545920375012702</v>
      </c>
      <c r="CT22">
        <v>0.53327298372861498</v>
      </c>
      <c r="CU22">
        <v>0.50612232067822405</v>
      </c>
      <c r="CV22">
        <v>0.331995542313889</v>
      </c>
      <c r="CW22">
        <v>0.42203334904329898</v>
      </c>
      <c r="CX22">
        <v>0.38767172593119797</v>
      </c>
      <c r="CY22">
        <v>0.17984758337885301</v>
      </c>
      <c r="CZ22">
        <v>0.55027110265314105</v>
      </c>
    </row>
    <row r="23" spans="1:104" x14ac:dyDescent="0.2">
      <c r="Q23" s="10">
        <v>0.69</v>
      </c>
      <c r="Y23" t="s">
        <v>6</v>
      </c>
      <c r="Z23" t="s">
        <v>6</v>
      </c>
      <c r="AA23" t="s">
        <v>6</v>
      </c>
      <c r="AB23" t="s">
        <v>6</v>
      </c>
      <c r="AC23">
        <v>-0.72108336152394703</v>
      </c>
      <c r="AD23">
        <v>0.12748296276677901</v>
      </c>
      <c r="AE23">
        <v>0.150273644927408</v>
      </c>
      <c r="AF23">
        <v>0.143190487264306</v>
      </c>
      <c r="AG23">
        <v>0.22703762267505501</v>
      </c>
      <c r="AH23">
        <v>0.496999328276793</v>
      </c>
      <c r="AI23">
        <v>0.50141713128301402</v>
      </c>
      <c r="AJ23">
        <v>0.45129092229677598</v>
      </c>
      <c r="AK23">
        <v>0.43569234058225298</v>
      </c>
      <c r="AL23">
        <v>0.40347654759691198</v>
      </c>
      <c r="AM23">
        <v>0.182373322445644</v>
      </c>
      <c r="AN23">
        <v>0.28873035555929</v>
      </c>
      <c r="AO23">
        <v>0.23045672318573401</v>
      </c>
      <c r="AP23">
        <v>-2.9636321488333499E-2</v>
      </c>
      <c r="AQ23">
        <v>0.420756117140066</v>
      </c>
      <c r="AW23">
        <v>0.41895778054594901</v>
      </c>
      <c r="AX23">
        <v>0.441283481200616</v>
      </c>
      <c r="AY23">
        <v>0.45832925762958798</v>
      </c>
      <c r="AZ23">
        <v>0.47477762446909899</v>
      </c>
      <c r="BA23">
        <v>0.46890487707023598</v>
      </c>
      <c r="BB23">
        <v>0.452281095095945</v>
      </c>
      <c r="BC23">
        <v>0.41893782683275699</v>
      </c>
      <c r="BD23">
        <v>0.36737704476671601</v>
      </c>
      <c r="BE23">
        <v>0.31589736679580499</v>
      </c>
      <c r="BF23">
        <v>0.23056936168613901</v>
      </c>
      <c r="BG23">
        <v>0.16364597381982501</v>
      </c>
      <c r="BH23">
        <v>0.10577668596489</v>
      </c>
      <c r="BI23">
        <v>8.2791736019598897E-2</v>
      </c>
      <c r="BJ23">
        <v>3.17204284806284E-2</v>
      </c>
      <c r="BK23">
        <v>-0.28081581119857502</v>
      </c>
      <c r="BL23">
        <v>-0.13326711218259399</v>
      </c>
      <c r="BM23">
        <v>-0.19830689195871301</v>
      </c>
      <c r="BN23">
        <v>-0.59279824591131502</v>
      </c>
      <c r="BO23">
        <v>1.4626658945449201E-2</v>
      </c>
      <c r="BQ23" s="10">
        <v>0.5714285714285714</v>
      </c>
      <c r="BR23" s="10">
        <v>77.076758400000003</v>
      </c>
      <c r="CH23">
        <v>0.39931861489297099</v>
      </c>
      <c r="CI23">
        <v>0.45015603048541503</v>
      </c>
      <c r="CJ23">
        <v>0.51417995744322798</v>
      </c>
      <c r="CK23">
        <v>0.58635519104110101</v>
      </c>
      <c r="CL23">
        <v>0.63690857018487701</v>
      </c>
      <c r="CM23">
        <v>0.67506055648080199</v>
      </c>
      <c r="CN23">
        <v>0.69841273845120899</v>
      </c>
      <c r="CO23">
        <v>0.68717209371084098</v>
      </c>
      <c r="CP23">
        <v>0.66371192786606503</v>
      </c>
      <c r="CQ23">
        <v>0.61597057498814001</v>
      </c>
      <c r="CR23">
        <v>0.58051444497302396</v>
      </c>
      <c r="CS23">
        <v>0.54541471659634799</v>
      </c>
      <c r="CT23">
        <v>0.53324668208211901</v>
      </c>
      <c r="CU23">
        <v>0.50611847185127701</v>
      </c>
      <c r="CV23">
        <v>0.33203281850821498</v>
      </c>
      <c r="CW23">
        <v>0.422049792795407</v>
      </c>
      <c r="CX23">
        <v>0.38767661332961001</v>
      </c>
      <c r="CY23">
        <v>0.17986094465590999</v>
      </c>
      <c r="CZ23">
        <v>0.55027109752629999</v>
      </c>
    </row>
    <row r="24" spans="1:104" x14ac:dyDescent="0.2">
      <c r="Q24" s="10">
        <v>0.69</v>
      </c>
      <c r="Y24" t="s">
        <v>6</v>
      </c>
      <c r="Z24" t="s">
        <v>6</v>
      </c>
      <c r="AA24" t="s">
        <v>6</v>
      </c>
      <c r="AB24" t="s">
        <v>6</v>
      </c>
      <c r="AC24">
        <v>2.7311032807397502</v>
      </c>
      <c r="AD24">
        <v>0.97752795978213902</v>
      </c>
      <c r="AE24">
        <v>0.95525018621907598</v>
      </c>
      <c r="AF24">
        <v>0.92871846631513699</v>
      </c>
      <c r="AG24">
        <v>0.85813682299120997</v>
      </c>
      <c r="AH24">
        <v>0.55556677138239696</v>
      </c>
      <c r="AI24">
        <v>0.46324498286170801</v>
      </c>
      <c r="AJ24">
        <v>0.41862323127568501</v>
      </c>
      <c r="AK24">
        <v>0.402842831108425</v>
      </c>
      <c r="AL24">
        <v>0.36625724766863998</v>
      </c>
      <c r="AM24">
        <v>0.143889908786931</v>
      </c>
      <c r="AN24">
        <v>0.264096696486533</v>
      </c>
      <c r="AO24">
        <v>0.223949295695861</v>
      </c>
      <c r="AP24">
        <v>-4.1646458066266101E-2</v>
      </c>
      <c r="AQ24">
        <v>0.42075103313114398</v>
      </c>
      <c r="AW24">
        <v>0.40433089638012898</v>
      </c>
      <c r="AX24">
        <v>0.43448674578288299</v>
      </c>
      <c r="AY24">
        <v>0.45641046363680199</v>
      </c>
      <c r="AZ24">
        <v>0.47436120541992699</v>
      </c>
      <c r="BA24">
        <v>0.46871819313119001</v>
      </c>
      <c r="BB24">
        <v>0.45218125318017799</v>
      </c>
      <c r="BC24">
        <v>0.41890037518067003</v>
      </c>
      <c r="BD24">
        <v>0.36736397960933498</v>
      </c>
      <c r="BE24">
        <v>0.31589382910421498</v>
      </c>
      <c r="BF24">
        <v>0.230568901389991</v>
      </c>
      <c r="BG24">
        <v>0.16364547138250601</v>
      </c>
      <c r="BH24">
        <v>0.10577659674209</v>
      </c>
      <c r="BI24">
        <v>8.2791662471172103E-2</v>
      </c>
      <c r="BJ24">
        <v>3.1720366978505297E-2</v>
      </c>
      <c r="BK24">
        <v>-0.280815832982242</v>
      </c>
      <c r="BL24">
        <v>-0.13326713812231</v>
      </c>
      <c r="BM24">
        <v>-0.198306897157082</v>
      </c>
      <c r="BN24">
        <v>-0.59279825253591401</v>
      </c>
      <c r="BO24">
        <v>1.46266588884231E-2</v>
      </c>
      <c r="BQ24" s="10">
        <v>0.6</v>
      </c>
      <c r="BR24" s="11">
        <v>77.022712200000001</v>
      </c>
      <c r="CH24">
        <v>0.93337144534612504</v>
      </c>
      <c r="CI24">
        <v>0.92904688997539797</v>
      </c>
      <c r="CJ24">
        <v>0.91399973124897504</v>
      </c>
      <c r="CK24">
        <v>0.88797169524324804</v>
      </c>
      <c r="CL24">
        <v>0.84975390457005195</v>
      </c>
      <c r="CM24">
        <v>0.80372960368760504</v>
      </c>
      <c r="CN24">
        <v>0.74768375723700098</v>
      </c>
      <c r="CO24">
        <v>0.70250518452737898</v>
      </c>
      <c r="CP24">
        <v>0.66751982602880899</v>
      </c>
      <c r="CQ24">
        <v>0.61636535560736005</v>
      </c>
      <c r="CR24">
        <v>0.58078503115796298</v>
      </c>
      <c r="CS24">
        <v>0.54544592724283203</v>
      </c>
      <c r="CT24">
        <v>0.53326494681854497</v>
      </c>
      <c r="CU24">
        <v>0.50612111492471201</v>
      </c>
      <c r="CV24">
        <v>0.33200847799985</v>
      </c>
      <c r="CW24">
        <v>0.42203907335099999</v>
      </c>
      <c r="CX24">
        <v>0.38767365478884702</v>
      </c>
      <c r="CY24">
        <v>0.179852881523556</v>
      </c>
      <c r="CZ24">
        <v>0.55027109986751699</v>
      </c>
    </row>
    <row r="25" spans="1:104" x14ac:dyDescent="0.2">
      <c r="I25">
        <v>40</v>
      </c>
      <c r="J25">
        <v>616.57000000000005</v>
      </c>
      <c r="Q25" s="10">
        <v>0.68</v>
      </c>
      <c r="Y25" t="s">
        <v>6</v>
      </c>
      <c r="Z25" t="s">
        <v>6</v>
      </c>
      <c r="AA25" t="s">
        <v>6</v>
      </c>
      <c r="AB25" t="s">
        <v>6</v>
      </c>
      <c r="AC25">
        <v>-26.4365385845825</v>
      </c>
      <c r="AD25">
        <v>0.12725439149230799</v>
      </c>
      <c r="AE25">
        <v>0.15016924416879199</v>
      </c>
      <c r="AF25">
        <v>0.14187969518083099</v>
      </c>
      <c r="AG25">
        <v>0.21105992888724801</v>
      </c>
      <c r="AH25">
        <v>0.49671249251008298</v>
      </c>
      <c r="AI25">
        <v>0.50155107488383299</v>
      </c>
      <c r="AJ25">
        <v>0.44933657211776001</v>
      </c>
      <c r="AK25">
        <v>0.43343961112298901</v>
      </c>
      <c r="AL25">
        <v>0.40057419146277601</v>
      </c>
      <c r="AM25">
        <v>0.177772198151191</v>
      </c>
      <c r="AN25">
        <v>0.285739381534865</v>
      </c>
      <c r="AO25">
        <v>0.22928514168370401</v>
      </c>
      <c r="AP25">
        <v>-3.1824748051554802E-2</v>
      </c>
      <c r="AQ25">
        <v>0.420754236352119</v>
      </c>
      <c r="AW25">
        <v>0.41741616114319502</v>
      </c>
      <c r="AX25">
        <v>0.44045587405637598</v>
      </c>
      <c r="AY25">
        <v>0.458030380346588</v>
      </c>
      <c r="AZ25">
        <v>0.474697339777848</v>
      </c>
      <c r="BA25">
        <v>0.46886226841131001</v>
      </c>
      <c r="BB25">
        <v>0.45225476344892201</v>
      </c>
      <c r="BC25">
        <v>0.41892614591598398</v>
      </c>
      <c r="BD25">
        <v>0.367372367424119</v>
      </c>
      <c r="BE25">
        <v>0.31589593977307401</v>
      </c>
      <c r="BF25">
        <v>0.23056914776213799</v>
      </c>
      <c r="BG25">
        <v>0.163645738634768</v>
      </c>
      <c r="BH25">
        <v>0.10577664035203201</v>
      </c>
      <c r="BI25">
        <v>8.2791698017973994E-2</v>
      </c>
      <c r="BJ25">
        <v>3.1720396310487703E-2</v>
      </c>
      <c r="BK25">
        <v>-0.28081582329417698</v>
      </c>
      <c r="BL25">
        <v>-0.13326712638339699</v>
      </c>
      <c r="BM25">
        <v>-0.198306894977725</v>
      </c>
      <c r="BN25">
        <v>-0.592798249785216</v>
      </c>
      <c r="BO25">
        <v>1.46266589082821E-2</v>
      </c>
      <c r="BQ25" s="10">
        <v>0.62857142857142856</v>
      </c>
      <c r="BR25" s="10">
        <v>77.392027899999988</v>
      </c>
      <c r="CH25">
        <v>0.399241603500191</v>
      </c>
      <c r="CI25">
        <v>0.45008710039147698</v>
      </c>
      <c r="CJ25">
        <v>0.51424669791576905</v>
      </c>
      <c r="CK25">
        <v>0.58750561973256799</v>
      </c>
      <c r="CL25">
        <v>0.64019151962893495</v>
      </c>
      <c r="CM25">
        <v>0.67997502517159003</v>
      </c>
      <c r="CN25">
        <v>0.70241009114111597</v>
      </c>
      <c r="CO25">
        <v>0.68911599248359701</v>
      </c>
      <c r="CP25">
        <v>0.664381146747556</v>
      </c>
      <c r="CQ25">
        <v>0.61606734648072203</v>
      </c>
      <c r="CR25">
        <v>0.58058111148747005</v>
      </c>
      <c r="CS25">
        <v>0.54542403111022697</v>
      </c>
      <c r="CT25">
        <v>0.53325226323875397</v>
      </c>
      <c r="CU25">
        <v>0.50611929986971305</v>
      </c>
      <c r="CV25">
        <v>0.33202437187699702</v>
      </c>
      <c r="CW25">
        <v>0.422046061219572</v>
      </c>
      <c r="CX25">
        <v>0.38767544571506601</v>
      </c>
      <c r="CY25">
        <v>0.17985774739091601</v>
      </c>
      <c r="CZ25">
        <v>0.55027109879837999</v>
      </c>
    </row>
    <row r="26" spans="1:104" x14ac:dyDescent="0.2">
      <c r="I26">
        <v>60</v>
      </c>
      <c r="J26">
        <v>293.31</v>
      </c>
      <c r="Q26" s="10">
        <v>0.66500000000000004</v>
      </c>
      <c r="Y26" t="s">
        <v>6</v>
      </c>
      <c r="Z26" t="s">
        <v>6</v>
      </c>
      <c r="AA26" t="s">
        <v>6</v>
      </c>
      <c r="AB26" t="s">
        <v>6</v>
      </c>
      <c r="AC26">
        <v>33304.0726879414</v>
      </c>
      <c r="AD26">
        <v>0.97757152062140196</v>
      </c>
      <c r="AE26">
        <v>0.95526820839077897</v>
      </c>
      <c r="AF26">
        <v>0.92902593675761802</v>
      </c>
      <c r="AG26">
        <v>0.864851908494222</v>
      </c>
      <c r="AH26">
        <v>0.55584102129131896</v>
      </c>
      <c r="AI26">
        <v>0.46310664082740799</v>
      </c>
      <c r="AJ26">
        <v>0.42049716057334102</v>
      </c>
      <c r="AK26">
        <v>0.40498104921417999</v>
      </c>
      <c r="AL26">
        <v>0.36898663220622802</v>
      </c>
      <c r="AM26">
        <v>0.147996274247327</v>
      </c>
      <c r="AN26">
        <v>0.26675118171161799</v>
      </c>
      <c r="AO26">
        <v>0.22491204190238401</v>
      </c>
      <c r="AP26">
        <v>-3.9851467796752797E-2</v>
      </c>
      <c r="AQ26">
        <v>0.42075221813844899</v>
      </c>
      <c r="AW26">
        <v>0.40572063322859903</v>
      </c>
      <c r="AX26">
        <v>0.43521619447839399</v>
      </c>
      <c r="AY26">
        <v>0.45666303152492599</v>
      </c>
      <c r="AZ26">
        <v>0.47442602422954999</v>
      </c>
      <c r="BA26">
        <v>0.46875107943831401</v>
      </c>
      <c r="BB26">
        <v>0.45220064102143398</v>
      </c>
      <c r="BC26">
        <v>0.41890841299138099</v>
      </c>
      <c r="BD26">
        <v>0.36736698246708299</v>
      </c>
      <c r="BE26">
        <v>0.31589468049966302</v>
      </c>
      <c r="BF26">
        <v>0.23056901589218501</v>
      </c>
      <c r="BG26">
        <v>0.16364559648018401</v>
      </c>
      <c r="BH26">
        <v>0.10577661903655</v>
      </c>
      <c r="BI26">
        <v>8.2791680837793896E-2</v>
      </c>
      <c r="BJ26">
        <v>3.1720382321291603E-2</v>
      </c>
      <c r="BK26">
        <v>-0.28081582760284501</v>
      </c>
      <c r="BL26">
        <v>-0.13326713169579499</v>
      </c>
      <c r="BM26">
        <v>-0.198306895891394</v>
      </c>
      <c r="BN26">
        <v>-0.59279825092737204</v>
      </c>
      <c r="BO26">
        <v>1.46266589013663E-2</v>
      </c>
      <c r="BQ26" s="10">
        <v>0.65714285714285714</v>
      </c>
      <c r="BR26" s="10">
        <v>77.518135699999988</v>
      </c>
      <c r="CH26">
        <v>0.93339006729113605</v>
      </c>
      <c r="CI26">
        <v>0.92906609195747003</v>
      </c>
      <c r="CJ26">
        <v>0.91397511792470199</v>
      </c>
      <c r="CK26">
        <v>0.88739009712352301</v>
      </c>
      <c r="CL26">
        <v>0.84761236659336103</v>
      </c>
      <c r="CM26">
        <v>0.79989783509105905</v>
      </c>
      <c r="CN26">
        <v>0.74423788950763703</v>
      </c>
      <c r="CO26">
        <v>0.70083422425229103</v>
      </c>
      <c r="CP26">
        <v>0.66696993777965097</v>
      </c>
      <c r="CQ26">
        <v>0.61629232243870802</v>
      </c>
      <c r="CR26">
        <v>0.58073479710411602</v>
      </c>
      <c r="CS26">
        <v>0.54543939264171504</v>
      </c>
      <c r="CT26">
        <v>0.533261071124976</v>
      </c>
      <c r="CU26">
        <v>0.50612054630732195</v>
      </c>
      <c r="CV26">
        <v>0.33201399351850103</v>
      </c>
      <c r="CW26">
        <v>0.42204150592501</v>
      </c>
      <c r="CX26">
        <v>0.38767436159436802</v>
      </c>
      <c r="CY26">
        <v>0.179854810983269</v>
      </c>
      <c r="CZ26">
        <v>0.550271099286611</v>
      </c>
    </row>
    <row r="27" spans="1:104" x14ac:dyDescent="0.2">
      <c r="I27">
        <v>80</v>
      </c>
      <c r="J27">
        <v>156.78</v>
      </c>
      <c r="Q27" s="10">
        <v>0.65</v>
      </c>
      <c r="Y27" t="s">
        <v>6</v>
      </c>
      <c r="Z27" t="s">
        <v>6</v>
      </c>
      <c r="AA27" t="s">
        <v>6</v>
      </c>
      <c r="AB27" t="s">
        <v>6</v>
      </c>
      <c r="AC27">
        <v>-64753295605609.703</v>
      </c>
      <c r="AD27">
        <v>0.12713097715552199</v>
      </c>
      <c r="AE27">
        <v>0.15012448916992599</v>
      </c>
      <c r="AF27">
        <v>0.14120616512697901</v>
      </c>
      <c r="AG27">
        <v>0.19887336835300001</v>
      </c>
      <c r="AH27">
        <v>0.49642327750675003</v>
      </c>
      <c r="AI27">
        <v>0.50168588833971794</v>
      </c>
      <c r="AJ27">
        <v>0.44760959834020903</v>
      </c>
      <c r="AK27">
        <v>0.43148586257534799</v>
      </c>
      <c r="AL27">
        <v>0.39810773086196699</v>
      </c>
      <c r="AM27">
        <v>0.174206700660752</v>
      </c>
      <c r="AN27">
        <v>0.283431157693043</v>
      </c>
      <c r="AO27">
        <v>0.22849751237983301</v>
      </c>
      <c r="AP27">
        <v>-3.3288123315401E-2</v>
      </c>
      <c r="AQ27">
        <v>0.42075348972992899</v>
      </c>
      <c r="AW27">
        <v>0.41618253810005901</v>
      </c>
      <c r="AX27">
        <v>0.43981758739806098</v>
      </c>
      <c r="AY27">
        <v>0.45781736580629101</v>
      </c>
      <c r="AZ27">
        <v>0.47464502873140502</v>
      </c>
      <c r="BA27">
        <v>0.46883689022665298</v>
      </c>
      <c r="BB27">
        <v>0.45224048941607797</v>
      </c>
      <c r="BC27">
        <v>0.41892061511691803</v>
      </c>
      <c r="BD27">
        <v>0.36737043960059101</v>
      </c>
      <c r="BE27">
        <v>0.31589543181124802</v>
      </c>
      <c r="BF27">
        <v>0.23056908647518201</v>
      </c>
      <c r="BG27">
        <v>0.16364567209386199</v>
      </c>
      <c r="BH27">
        <v>0.105776629455041</v>
      </c>
      <c r="BI27">
        <v>8.2791689141172894E-2</v>
      </c>
      <c r="BJ27">
        <v>3.1720388993109097E-2</v>
      </c>
      <c r="BK27">
        <v>-0.28081582568661001</v>
      </c>
      <c r="BL27">
        <v>-0.13326712929168899</v>
      </c>
      <c r="BM27">
        <v>-0.19830689550835001</v>
      </c>
      <c r="BN27">
        <v>-0.59279825045312096</v>
      </c>
      <c r="BO27">
        <v>1.46266589037738E-2</v>
      </c>
      <c r="BQ27" s="10">
        <v>0.68571428571428572</v>
      </c>
      <c r="BR27" s="10">
        <v>77.57218189999999</v>
      </c>
      <c r="CH27">
        <v>0.39920096036918301</v>
      </c>
      <c r="CI27">
        <v>0.45004726254934502</v>
      </c>
      <c r="CJ27">
        <v>0.51429257046923704</v>
      </c>
      <c r="CK27">
        <v>0.58844158164265603</v>
      </c>
      <c r="CL27">
        <v>0.64312208321215703</v>
      </c>
      <c r="CM27">
        <v>0.68441715374183199</v>
      </c>
      <c r="CN27">
        <v>0.70577896339785795</v>
      </c>
      <c r="CO27">
        <v>0.69059846963116001</v>
      </c>
      <c r="CP27">
        <v>0.66483586231204805</v>
      </c>
      <c r="CQ27">
        <v>0.61612249107554096</v>
      </c>
      <c r="CR27">
        <v>0.58061897490607395</v>
      </c>
      <c r="CS27">
        <v>0.54542861559173805</v>
      </c>
      <c r="CT27">
        <v>0.53325495465900197</v>
      </c>
      <c r="CU27">
        <v>0.50611969035186399</v>
      </c>
      <c r="CV27">
        <v>0.33202077037661398</v>
      </c>
      <c r="CW27">
        <v>0.42204447546151402</v>
      </c>
      <c r="CX27">
        <v>0.38767501785702901</v>
      </c>
      <c r="CY27">
        <v>0.179856583019782</v>
      </c>
      <c r="CZ27">
        <v>0.55027109906365501</v>
      </c>
    </row>
    <row r="28" spans="1:104" x14ac:dyDescent="0.2">
      <c r="I28">
        <v>100</v>
      </c>
      <c r="J28">
        <v>73.11</v>
      </c>
      <c r="Q28" s="10">
        <v>0.625</v>
      </c>
      <c r="Y28" t="s">
        <v>6</v>
      </c>
      <c r="Z28" t="s">
        <v>6</v>
      </c>
      <c r="AA28" t="s">
        <v>6</v>
      </c>
      <c r="AB28" t="s">
        <v>6</v>
      </c>
      <c r="AC28" s="2">
        <v>4.7595408575480996E+41</v>
      </c>
      <c r="AD28">
        <v>0.97759505171052896</v>
      </c>
      <c r="AE28">
        <v>0.95527593279540501</v>
      </c>
      <c r="AF28">
        <v>0.92918334201330299</v>
      </c>
      <c r="AG28">
        <v>0.86975752069805801</v>
      </c>
      <c r="AH28">
        <v>0.556117410528845</v>
      </c>
      <c r="AI28">
        <v>0.46296737233272101</v>
      </c>
      <c r="AJ28">
        <v>0.42214917751084702</v>
      </c>
      <c r="AK28">
        <v>0.40683068664975702</v>
      </c>
      <c r="AL28">
        <v>0.371298957561631</v>
      </c>
      <c r="AM28">
        <v>0.15116798806562501</v>
      </c>
      <c r="AN28">
        <v>0.26879467082620501</v>
      </c>
      <c r="AO28">
        <v>0.22555875857946001</v>
      </c>
      <c r="AP28">
        <v>-3.8652504630151803E-2</v>
      </c>
      <c r="AQ28">
        <v>0.42075268855392001</v>
      </c>
      <c r="AW28">
        <v>0.40683091462322302</v>
      </c>
      <c r="AX28">
        <v>0.43577828110953598</v>
      </c>
      <c r="AY28">
        <v>0.45684298551362301</v>
      </c>
      <c r="AZ28">
        <v>0.47446825488246802</v>
      </c>
      <c r="BA28">
        <v>0.468770666144526</v>
      </c>
      <c r="BB28">
        <v>0.452211150692028</v>
      </c>
      <c r="BC28">
        <v>0.41891221878625201</v>
      </c>
      <c r="BD28">
        <v>0.367368220128233</v>
      </c>
      <c r="BE28">
        <v>0.31589498356148799</v>
      </c>
      <c r="BF28">
        <v>0.23056904869584499</v>
      </c>
      <c r="BG28">
        <v>0.163645631874067</v>
      </c>
      <c r="BH28">
        <v>0.105776624362734</v>
      </c>
      <c r="BI28">
        <v>8.2791685128054904E-2</v>
      </c>
      <c r="BJ28">
        <v>3.1720385811144301E-2</v>
      </c>
      <c r="BK28">
        <v>-0.28081582653883502</v>
      </c>
      <c r="BL28">
        <v>-0.13326713037965601</v>
      </c>
      <c r="BM28">
        <v>-0.198306895668937</v>
      </c>
      <c r="BN28">
        <v>-0.59279825065004199</v>
      </c>
      <c r="BO28">
        <v>1.46266589029376E-2</v>
      </c>
      <c r="BQ28" s="10">
        <v>0.7142857142857143</v>
      </c>
      <c r="BR28" s="10">
        <v>77.950505300000003</v>
      </c>
      <c r="CH28">
        <v>0.933399892120375</v>
      </c>
      <c r="CI28">
        <v>0.929077186324203</v>
      </c>
      <c r="CJ28">
        <v>0.91395819536630596</v>
      </c>
      <c r="CK28">
        <v>0.88691452124162795</v>
      </c>
      <c r="CL28">
        <v>0.84567611473275695</v>
      </c>
      <c r="CM28">
        <v>0.79637774610601897</v>
      </c>
      <c r="CN28">
        <v>0.74130332770034102</v>
      </c>
      <c r="CO28">
        <v>0.69955475449784399</v>
      </c>
      <c r="CP28">
        <v>0.66659588625967303</v>
      </c>
      <c r="CQ28">
        <v>0.61625070003484095</v>
      </c>
      <c r="CR28">
        <v>0.58070626442145101</v>
      </c>
      <c r="CS28">
        <v>0.54543617636970498</v>
      </c>
      <c r="CT28">
        <v>0.53325920212699096</v>
      </c>
      <c r="CU28">
        <v>0.50612027815497296</v>
      </c>
      <c r="CV28">
        <v>0.33201634523142298</v>
      </c>
      <c r="CW28">
        <v>0.42204253966114902</v>
      </c>
      <c r="CX28">
        <v>0.38767462059442698</v>
      </c>
      <c r="CY28">
        <v>0.179855513647701</v>
      </c>
      <c r="CZ28">
        <v>0.55027109916547101</v>
      </c>
    </row>
    <row r="29" spans="1:104" x14ac:dyDescent="0.2">
      <c r="Q29" s="10">
        <v>0.58499999999999996</v>
      </c>
      <c r="Y29" t="s">
        <v>6</v>
      </c>
      <c r="Z29" t="s">
        <v>6</v>
      </c>
      <c r="AA29" t="s">
        <v>6</v>
      </c>
      <c r="AB29" t="s">
        <v>6</v>
      </c>
      <c r="AC29" s="2">
        <v>-1.8900557185428498E+125</v>
      </c>
      <c r="AD29">
        <v>0.12706430477602501</v>
      </c>
      <c r="AE29">
        <v>0.15010530639609501</v>
      </c>
      <c r="AF29">
        <v>0.14086121068572899</v>
      </c>
      <c r="AG29">
        <v>0.18988311608219999</v>
      </c>
      <c r="AH29">
        <v>0.496131675630128</v>
      </c>
      <c r="AI29">
        <v>0.50182157566407604</v>
      </c>
      <c r="AJ29">
        <v>0.44608364129981798</v>
      </c>
      <c r="AK29">
        <v>0.429791576413665</v>
      </c>
      <c r="AL29">
        <v>0.39601199378692598</v>
      </c>
      <c r="AM29">
        <v>0.17144462449668399</v>
      </c>
      <c r="AN29">
        <v>0.28165030053429502</v>
      </c>
      <c r="AO29">
        <v>0.2279680809414</v>
      </c>
      <c r="AP29">
        <v>-3.4266472425988501E-2</v>
      </c>
      <c r="AQ29">
        <v>0.42075319334113798</v>
      </c>
      <c r="AW29">
        <v>0.41519552752139899</v>
      </c>
      <c r="AX29">
        <v>0.43932536348864498</v>
      </c>
      <c r="AY29">
        <v>0.45766555417254501</v>
      </c>
      <c r="AZ29">
        <v>0.47461094496793299</v>
      </c>
      <c r="BA29">
        <v>0.46882177483159898</v>
      </c>
      <c r="BB29">
        <v>0.45223275169660299</v>
      </c>
      <c r="BC29">
        <v>0.41891799634432197</v>
      </c>
      <c r="BD29">
        <v>0.36736964502543701</v>
      </c>
      <c r="BE29">
        <v>0.315895250997623</v>
      </c>
      <c r="BF29">
        <v>0.23056906891712201</v>
      </c>
      <c r="BG29">
        <v>0.16364565326744401</v>
      </c>
      <c r="BH29">
        <v>0.105776626851731</v>
      </c>
      <c r="BI29">
        <v>8.2791687067639994E-2</v>
      </c>
      <c r="BJ29">
        <v>3.1720387328705503E-2</v>
      </c>
      <c r="BK29">
        <v>-0.28081582615981399</v>
      </c>
      <c r="BL29">
        <v>-0.13326712988730099</v>
      </c>
      <c r="BM29">
        <v>-0.19830689560161199</v>
      </c>
      <c r="BN29">
        <v>-0.59279825056827595</v>
      </c>
      <c r="BO29">
        <v>1.46266589032288E-2</v>
      </c>
      <c r="BQ29" s="10">
        <v>0.74285714285714288</v>
      </c>
      <c r="BR29" s="10">
        <v>78.301805599999994</v>
      </c>
      <c r="CH29">
        <v>0.39917951645036098</v>
      </c>
      <c r="CI29">
        <v>0.450024244359499</v>
      </c>
      <c r="CJ29">
        <v>0.51432410759512903</v>
      </c>
      <c r="CK29">
        <v>0.58920569527017796</v>
      </c>
      <c r="CL29">
        <v>0.64575546275718199</v>
      </c>
      <c r="CM29">
        <v>0.68845412718250298</v>
      </c>
      <c r="CN29">
        <v>0.70862340701869098</v>
      </c>
      <c r="CO29">
        <v>0.69172973287943795</v>
      </c>
      <c r="CP29">
        <v>0.66514489096555895</v>
      </c>
      <c r="CQ29">
        <v>0.61615391577259104</v>
      </c>
      <c r="CR29">
        <v>0.58064047992659495</v>
      </c>
      <c r="CS29">
        <v>0.54543087201905305</v>
      </c>
      <c r="CT29">
        <v>0.53325625255370601</v>
      </c>
      <c r="CU29">
        <v>0.50611987449793505</v>
      </c>
      <c r="CV29">
        <v>0.33201923476033102</v>
      </c>
      <c r="CW29">
        <v>0.422043801583593</v>
      </c>
      <c r="CX29">
        <v>0.387674861073737</v>
      </c>
      <c r="CY29">
        <v>0.17985615898252899</v>
      </c>
      <c r="CZ29">
        <v>0.55027109911897498</v>
      </c>
    </row>
    <row r="30" spans="1:104" x14ac:dyDescent="0.2">
      <c r="Q30" s="10">
        <v>0.54500000000000004</v>
      </c>
      <c r="Y30" t="s">
        <v>6</v>
      </c>
      <c r="Z30" t="s">
        <v>6</v>
      </c>
      <c r="AA30" t="s">
        <v>6</v>
      </c>
      <c r="AB30" t="s">
        <v>6</v>
      </c>
      <c r="AC30" t="s">
        <v>26</v>
      </c>
      <c r="AD30">
        <v>0.977607767156074</v>
      </c>
      <c r="AE30">
        <v>0.95527924334881897</v>
      </c>
      <c r="AF30">
        <v>0.92926380566062095</v>
      </c>
      <c r="AG30">
        <v>0.87325986606563999</v>
      </c>
      <c r="AH30">
        <v>0.55639594306759199</v>
      </c>
      <c r="AI30">
        <v>0.46282717268261497</v>
      </c>
      <c r="AJ30">
        <v>0.42360586717900001</v>
      </c>
      <c r="AK30">
        <v>0.40843108458363198</v>
      </c>
      <c r="AL30">
        <v>0.37325857843269999</v>
      </c>
      <c r="AM30">
        <v>0.15361878895244499</v>
      </c>
      <c r="AN30">
        <v>0.270368271424616</v>
      </c>
      <c r="AO30">
        <v>0.22599323729683601</v>
      </c>
      <c r="AP30">
        <v>-3.7851522333019097E-2</v>
      </c>
      <c r="AQ30">
        <v>0.420752875296039</v>
      </c>
      <c r="AW30">
        <v>0.40771808711226298</v>
      </c>
      <c r="AX30">
        <v>0.43621144744275397</v>
      </c>
      <c r="AY30">
        <v>0.45697120749480202</v>
      </c>
      <c r="AZ30">
        <v>0.47449576926863402</v>
      </c>
      <c r="BA30">
        <v>0.46878233183900397</v>
      </c>
      <c r="BB30">
        <v>0.45221684774824</v>
      </c>
      <c r="BC30">
        <v>0.41891402078173201</v>
      </c>
      <c r="BD30">
        <v>0.36736873024430899</v>
      </c>
      <c r="BE30">
        <v>0.31589509143907402</v>
      </c>
      <c r="BF30">
        <v>0.23056905809374501</v>
      </c>
      <c r="BG30">
        <v>0.163645641888058</v>
      </c>
      <c r="BH30">
        <v>0.10577662563517</v>
      </c>
      <c r="BI30">
        <v>8.2791686130218298E-2</v>
      </c>
      <c r="BJ30">
        <v>3.1720386604940497E-2</v>
      </c>
      <c r="BK30">
        <v>-0.28081582632837898</v>
      </c>
      <c r="BL30">
        <v>-0.13326713011011301</v>
      </c>
      <c r="BM30">
        <v>-0.198306895629837</v>
      </c>
      <c r="BN30">
        <v>-0.59279825060222502</v>
      </c>
      <c r="BO30">
        <v>1.4626658903127299E-2</v>
      </c>
      <c r="BQ30" s="10">
        <v>0.77142857142857146</v>
      </c>
      <c r="BR30" s="10">
        <v>78.536005799999998</v>
      </c>
      <c r="CH30">
        <v>0.93340507501343295</v>
      </c>
      <c r="CI30">
        <v>0.92908359550435404</v>
      </c>
      <c r="CJ30">
        <v>0.91394655876847597</v>
      </c>
      <c r="CK30">
        <v>0.88652466161301902</v>
      </c>
      <c r="CL30">
        <v>0.84391628705207899</v>
      </c>
      <c r="CM30">
        <v>0.793131679943613</v>
      </c>
      <c r="CN30">
        <v>0.73880376861605701</v>
      </c>
      <c r="CO30">
        <v>0.69857540382700101</v>
      </c>
      <c r="CP30">
        <v>0.66634148454917297</v>
      </c>
      <c r="CQ30">
        <v>0.61622697949016003</v>
      </c>
      <c r="CR30">
        <v>0.58069005822897402</v>
      </c>
      <c r="CS30">
        <v>0.54543459335228495</v>
      </c>
      <c r="CT30">
        <v>0.53325830083027403</v>
      </c>
      <c r="CU30">
        <v>0.50612015169793301</v>
      </c>
      <c r="CV30">
        <v>0.33201734795840998</v>
      </c>
      <c r="CW30">
        <v>0.42204297895342302</v>
      </c>
      <c r="CX30">
        <v>0.38767471550177801</v>
      </c>
      <c r="CY30">
        <v>0.17985576954184901</v>
      </c>
      <c r="CZ30">
        <v>0.550271099140208</v>
      </c>
    </row>
    <row r="31" spans="1:104" x14ac:dyDescent="0.2">
      <c r="Q31" s="10">
        <v>0.47499999999999998</v>
      </c>
      <c r="Y31" t="s">
        <v>6</v>
      </c>
      <c r="Z31" t="s">
        <v>6</v>
      </c>
      <c r="AA31" t="s">
        <v>6</v>
      </c>
      <c r="AB31" t="s">
        <v>6</v>
      </c>
      <c r="AC31" t="s">
        <v>6</v>
      </c>
      <c r="AD31">
        <v>0.12702827561291199</v>
      </c>
      <c r="AE31">
        <v>0.150097084876088</v>
      </c>
      <c r="AF31">
        <v>0.14068483493646</v>
      </c>
      <c r="AG31">
        <v>0.18341913448640701</v>
      </c>
      <c r="AH31">
        <v>0.49583767960352698</v>
      </c>
      <c r="AI31">
        <v>0.501958140853351</v>
      </c>
      <c r="AJ31">
        <v>0.444735387942369</v>
      </c>
      <c r="AK31">
        <v>0.42832243181853102</v>
      </c>
      <c r="AL31">
        <v>0.394231494420753</v>
      </c>
      <c r="AM31">
        <v>0.169305496892736</v>
      </c>
      <c r="AN31">
        <v>0.28027660937219201</v>
      </c>
      <c r="AO31">
        <v>0.22761223993191301</v>
      </c>
      <c r="AP31">
        <v>-3.4920467235552997E-2</v>
      </c>
      <c r="AQ31">
        <v>0.42075307568283399</v>
      </c>
      <c r="AW31">
        <v>0.41440592789617298</v>
      </c>
      <c r="AX31">
        <v>0.43894580836259101</v>
      </c>
      <c r="AY31">
        <v>0.45755736440667999</v>
      </c>
      <c r="AZ31">
        <v>0.47458873758303</v>
      </c>
      <c r="BA31">
        <v>0.46881277206016297</v>
      </c>
      <c r="BB31">
        <v>0.45222855721802602</v>
      </c>
      <c r="BC31">
        <v>0.41891675638567899</v>
      </c>
      <c r="BD31">
        <v>0.36736931753206098</v>
      </c>
      <c r="BE31">
        <v>0.31589518663537702</v>
      </c>
      <c r="BF31">
        <v>0.230569063886924</v>
      </c>
      <c r="BG31">
        <v>0.16364564794088601</v>
      </c>
      <c r="BH31">
        <v>0.105776626229795</v>
      </c>
      <c r="BI31">
        <v>8.27916865832833E-2</v>
      </c>
      <c r="BJ31">
        <v>3.1720386950124697E-2</v>
      </c>
      <c r="BK31">
        <v>-0.280815826253415</v>
      </c>
      <c r="BL31">
        <v>-0.133267130009282</v>
      </c>
      <c r="BM31">
        <v>-0.19830689561800499</v>
      </c>
      <c r="BN31">
        <v>-0.59279825058812896</v>
      </c>
      <c r="BO31">
        <v>1.46266589031602E-2</v>
      </c>
      <c r="BQ31" s="10">
        <v>0.8</v>
      </c>
      <c r="BR31" s="10">
        <v>78.923336899999995</v>
      </c>
      <c r="CH31">
        <v>0.39916820390394903</v>
      </c>
      <c r="CI31">
        <v>0.450010946490501</v>
      </c>
      <c r="CJ31">
        <v>0.514345792816428</v>
      </c>
      <c r="CK31">
        <v>0.58983126449738399</v>
      </c>
      <c r="CL31">
        <v>0.64813554447746002</v>
      </c>
      <c r="CM31">
        <v>0.69213985833673097</v>
      </c>
      <c r="CN31">
        <v>0.71102847820832005</v>
      </c>
      <c r="CO31">
        <v>0.69259336938596805</v>
      </c>
      <c r="CP31">
        <v>0.66535493797802403</v>
      </c>
      <c r="CQ31">
        <v>0.616171823746269</v>
      </c>
      <c r="CR31">
        <v>0.58065269410957199</v>
      </c>
      <c r="CS31">
        <v>0.54543198260713399</v>
      </c>
      <c r="CT31">
        <v>0.53325687844327496</v>
      </c>
      <c r="CU31">
        <v>0.50611996133872605</v>
      </c>
      <c r="CV31">
        <v>0.332018580001056</v>
      </c>
      <c r="CW31">
        <v>0.42204351521500599</v>
      </c>
      <c r="CX31">
        <v>0.387674803622439</v>
      </c>
      <c r="CY31">
        <v>0.179856004557917</v>
      </c>
      <c r="CZ31">
        <v>0.55027109913051198</v>
      </c>
    </row>
    <row r="32" spans="1:104" x14ac:dyDescent="0.2">
      <c r="Q32" s="10">
        <v>0.42499999999999999</v>
      </c>
      <c r="BQ32" s="10">
        <v>0.82857142857142863</v>
      </c>
      <c r="BR32" s="10">
        <v>79.085475500000001</v>
      </c>
    </row>
    <row r="33" spans="17:70" x14ac:dyDescent="0.2">
      <c r="Q33" s="10">
        <v>0.37</v>
      </c>
      <c r="BQ33" s="10">
        <v>0.8571428571428571</v>
      </c>
      <c r="BR33" s="11">
        <v>79.202575600000003</v>
      </c>
    </row>
    <row r="34" spans="17:70" x14ac:dyDescent="0.2">
      <c r="Q34" s="10">
        <v>0.35</v>
      </c>
      <c r="BQ34" s="10">
        <v>0.88571428571428568</v>
      </c>
      <c r="BR34" s="10">
        <v>79.238606399999995</v>
      </c>
    </row>
    <row r="35" spans="17:70" x14ac:dyDescent="0.2">
      <c r="Q35" s="10">
        <v>0.31</v>
      </c>
      <c r="BQ35" s="10">
        <v>0.91428571428571426</v>
      </c>
      <c r="BR35" s="10">
        <v>79.436775800000007</v>
      </c>
    </row>
    <row r="36" spans="17:70" x14ac:dyDescent="0.2">
      <c r="Q36" s="10">
        <v>0.04</v>
      </c>
      <c r="BQ36" s="10">
        <v>0.94285714285714284</v>
      </c>
      <c r="BR36" s="10">
        <v>79.661968299999998</v>
      </c>
    </row>
    <row r="37" spans="17:70" x14ac:dyDescent="0.2">
      <c r="Q37" s="10">
        <v>0.105</v>
      </c>
      <c r="BQ37" s="10">
        <v>0.97142857142857142</v>
      </c>
      <c r="BR37" s="10">
        <v>79.878153099999992</v>
      </c>
    </row>
    <row r="38" spans="17:70" x14ac:dyDescent="0.2">
      <c r="Q38" s="10">
        <v>7.4999999999999997E-2</v>
      </c>
      <c r="BQ38" s="10">
        <v>1</v>
      </c>
      <c r="BR38" s="11">
        <v>80.067314799999991</v>
      </c>
    </row>
    <row r="39" spans="17:70" x14ac:dyDescent="0.2">
      <c r="Q39" s="10">
        <v>0.9</v>
      </c>
      <c r="BQ39" s="10"/>
      <c r="BR39" s="10"/>
    </row>
    <row r="40" spans="17:70" x14ac:dyDescent="0.2">
      <c r="Q40" s="10">
        <v>0.505</v>
      </c>
      <c r="BQ40" s="10"/>
      <c r="BR40" s="10"/>
    </row>
    <row r="41" spans="17:70" x14ac:dyDescent="0.2">
      <c r="BQ41" s="10"/>
      <c r="BR41" s="10"/>
    </row>
    <row r="42" spans="17:70" x14ac:dyDescent="0.2">
      <c r="BQ42" s="10"/>
      <c r="BR42" s="10"/>
    </row>
    <row r="43" spans="17:70" x14ac:dyDescent="0.2">
      <c r="BQ43" s="10"/>
      <c r="BR43" s="10"/>
    </row>
    <row r="44" spans="17:70" x14ac:dyDescent="0.2">
      <c r="BQ44" s="10"/>
      <c r="BR44" s="10"/>
    </row>
    <row r="45" spans="17:70" x14ac:dyDescent="0.2">
      <c r="BQ45" s="10"/>
      <c r="BR45" s="10"/>
    </row>
    <row r="46" spans="17:70" x14ac:dyDescent="0.2">
      <c r="BQ46" s="10"/>
      <c r="BR46" s="10"/>
    </row>
    <row r="47" spans="17:70" x14ac:dyDescent="0.2">
      <c r="BQ47" s="10"/>
      <c r="BR47" s="10"/>
    </row>
    <row r="48" spans="17:70" x14ac:dyDescent="0.2">
      <c r="BQ48" s="10"/>
      <c r="BR48" s="10"/>
    </row>
    <row r="49" spans="69:70" x14ac:dyDescent="0.2">
      <c r="BQ49" s="10"/>
      <c r="BR49" s="10"/>
    </row>
  </sheetData>
  <sortState xmlns:xlrd2="http://schemas.microsoft.com/office/spreadsheetml/2017/richdata2" ref="BW1:BX49">
    <sortCondition descending="1" ref="BW1:BW49"/>
  </sortState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E88AA-64B0-4CB9-A354-2789784CC2DA}">
  <dimension ref="A1:F25"/>
  <sheetViews>
    <sheetView topLeftCell="A10" workbookViewId="0">
      <selection activeCell="I25" sqref="I25"/>
    </sheetView>
  </sheetViews>
  <sheetFormatPr defaultRowHeight="14.25" x14ac:dyDescent="0.2"/>
  <sheetData>
    <row r="1" spans="1:6" x14ac:dyDescent="0.2">
      <c r="A1">
        <v>4.0355999999999996</v>
      </c>
      <c r="B1">
        <v>32.099379999999996</v>
      </c>
      <c r="C1">
        <v>4.0251400000000004</v>
      </c>
      <c r="D1">
        <v>82</v>
      </c>
      <c r="E1">
        <v>4.0274900000000002</v>
      </c>
      <c r="F1">
        <v>90</v>
      </c>
    </row>
    <row r="2" spans="1:6" x14ac:dyDescent="0.2">
      <c r="A2">
        <v>3.69808</v>
      </c>
      <c r="B2">
        <v>33.334690000000002</v>
      </c>
      <c r="C2">
        <v>3.7825799999999998</v>
      </c>
      <c r="D2">
        <v>81.599999999999994</v>
      </c>
      <c r="E2">
        <v>3.8013400000000002</v>
      </c>
      <c r="F2">
        <v>90</v>
      </c>
    </row>
    <row r="3" spans="1:6" x14ac:dyDescent="0.2">
      <c r="A3">
        <v>3.3424700000000001</v>
      </c>
      <c r="B3">
        <v>39.576309999999999</v>
      </c>
      <c r="C3">
        <v>3.53592</v>
      </c>
      <c r="D3">
        <v>81.400000000000006</v>
      </c>
      <c r="E3">
        <v>3.6448299999999998</v>
      </c>
      <c r="F3">
        <v>90</v>
      </c>
    </row>
    <row r="4" spans="1:6" x14ac:dyDescent="0.2">
      <c r="A4">
        <v>2.9915600000000002</v>
      </c>
      <c r="B4">
        <v>46.182220000000001</v>
      </c>
      <c r="C4">
        <v>3.20757</v>
      </c>
      <c r="D4">
        <v>81.31317</v>
      </c>
      <c r="E4">
        <v>3.1692</v>
      </c>
      <c r="F4">
        <v>90</v>
      </c>
    </row>
    <row r="5" spans="1:6" x14ac:dyDescent="0.2">
      <c r="A5">
        <v>2.6671399999999998</v>
      </c>
      <c r="B5">
        <v>55.927849999999999</v>
      </c>
      <c r="C5">
        <v>2.8927299999999998</v>
      </c>
      <c r="D5">
        <v>79.911060000000006</v>
      </c>
      <c r="E5">
        <v>2.7189700000000001</v>
      </c>
      <c r="F5">
        <v>90</v>
      </c>
    </row>
    <row r="6" spans="1:6" x14ac:dyDescent="0.2">
      <c r="A6">
        <v>2.3514200000000001</v>
      </c>
      <c r="B6">
        <v>56.713169999999998</v>
      </c>
      <c r="C6">
        <v>2.6490800000000001</v>
      </c>
      <c r="D6">
        <v>79.105919999999998</v>
      </c>
      <c r="E6">
        <v>2.3495300000000001</v>
      </c>
      <c r="F6">
        <v>89.747929999999997</v>
      </c>
    </row>
    <row r="7" spans="1:6" x14ac:dyDescent="0.2">
      <c r="A7">
        <v>2.0558999999999998</v>
      </c>
      <c r="B7">
        <v>57.539589999999997</v>
      </c>
      <c r="C7">
        <v>2.3593600000000001</v>
      </c>
      <c r="D7">
        <v>78.554779999999994</v>
      </c>
      <c r="E7">
        <v>1.9368399999999999</v>
      </c>
      <c r="F7">
        <v>88.881600000000006</v>
      </c>
    </row>
    <row r="8" spans="1:6" x14ac:dyDescent="0.2">
      <c r="A8">
        <v>1.7911300000000001</v>
      </c>
      <c r="B8">
        <v>58.466850000000001</v>
      </c>
      <c r="C8">
        <v>2.07544</v>
      </c>
      <c r="D8">
        <v>77.633200000000002</v>
      </c>
      <c r="E8">
        <v>1.54776</v>
      </c>
      <c r="F8">
        <v>88.351320000000001</v>
      </c>
    </row>
    <row r="9" spans="1:6" x14ac:dyDescent="0.2">
      <c r="A9">
        <v>1.54748</v>
      </c>
      <c r="B9">
        <v>59.426969999999997</v>
      </c>
      <c r="C9">
        <v>1.8601099999999999</v>
      </c>
      <c r="D9">
        <v>75.352230000000006</v>
      </c>
      <c r="E9">
        <v>1.2579400000000001</v>
      </c>
      <c r="F9">
        <v>86.272819999999996</v>
      </c>
    </row>
    <row r="10" spans="1:6" x14ac:dyDescent="0.2">
      <c r="A10">
        <v>1.3712299999999999</v>
      </c>
      <c r="B10">
        <v>60.128079999999997</v>
      </c>
      <c r="C10">
        <v>1.59762</v>
      </c>
      <c r="D10">
        <v>66.868729999999999</v>
      </c>
      <c r="E10">
        <v>0.93891999999999998</v>
      </c>
      <c r="F10">
        <v>73.214500000000001</v>
      </c>
    </row>
    <row r="11" spans="1:6" x14ac:dyDescent="0.2">
      <c r="A11">
        <v>1.2011400000000001</v>
      </c>
      <c r="B11">
        <v>60.870280000000001</v>
      </c>
      <c r="C11">
        <v>1.3629599999999999</v>
      </c>
      <c r="D11">
        <v>63.837910000000001</v>
      </c>
      <c r="E11">
        <v>0.87017999999999995</v>
      </c>
      <c r="F11">
        <v>71.267430000000004</v>
      </c>
    </row>
    <row r="12" spans="1:6" x14ac:dyDescent="0.2">
      <c r="A12">
        <v>1.0303599999999999</v>
      </c>
      <c r="B12">
        <v>61.733730000000001</v>
      </c>
      <c r="C12">
        <v>1.1878200000000001</v>
      </c>
      <c r="D12">
        <v>64.832269999999994</v>
      </c>
      <c r="E12">
        <v>0.68347999999999998</v>
      </c>
      <c r="F12">
        <v>73.268050000000002</v>
      </c>
    </row>
    <row r="13" spans="1:6" x14ac:dyDescent="0.2">
      <c r="A13">
        <v>0.85914000000000001</v>
      </c>
      <c r="B13">
        <v>62.672220000000003</v>
      </c>
      <c r="C13">
        <v>1.0196000000000001</v>
      </c>
      <c r="D13">
        <v>66.310400000000001</v>
      </c>
      <c r="E13">
        <v>0.61336000000000002</v>
      </c>
      <c r="F13">
        <v>73.459599999999995</v>
      </c>
    </row>
    <row r="14" spans="1:6" x14ac:dyDescent="0.2">
      <c r="A14">
        <v>0.70033999999999996</v>
      </c>
      <c r="B14">
        <v>63.442709999999998</v>
      </c>
      <c r="C14">
        <v>0.86492999999999998</v>
      </c>
      <c r="D14">
        <v>67.639719999999997</v>
      </c>
      <c r="E14">
        <v>0.52858000000000005</v>
      </c>
      <c r="F14">
        <v>73.710970000000003</v>
      </c>
    </row>
    <row r="15" spans="1:6" x14ac:dyDescent="0.2">
      <c r="A15">
        <v>0.55601999999999996</v>
      </c>
      <c r="B15">
        <v>63.168300000000002</v>
      </c>
      <c r="C15">
        <v>0.73856999999999995</v>
      </c>
      <c r="D15">
        <v>68.657349999999994</v>
      </c>
      <c r="E15">
        <v>0.40991</v>
      </c>
      <c r="F15">
        <v>75.790940000000006</v>
      </c>
    </row>
    <row r="16" spans="1:6" x14ac:dyDescent="0.2">
      <c r="A16">
        <v>0.43042000000000002</v>
      </c>
      <c r="B16">
        <v>63.645159999999997</v>
      </c>
      <c r="C16">
        <v>0.60826000000000002</v>
      </c>
      <c r="D16">
        <v>69.090519999999998</v>
      </c>
      <c r="E16">
        <v>0.20258999999999999</v>
      </c>
      <c r="F16">
        <v>74.341560000000001</v>
      </c>
    </row>
    <row r="17" spans="1:6" x14ac:dyDescent="0.2">
      <c r="A17">
        <v>0.30769000000000002</v>
      </c>
      <c r="B17">
        <v>63.04468</v>
      </c>
      <c r="C17">
        <v>0.47156999999999999</v>
      </c>
      <c r="D17">
        <v>69.010739999999998</v>
      </c>
      <c r="E17">
        <v>0.10274</v>
      </c>
      <c r="F17">
        <v>75.156559999999999</v>
      </c>
    </row>
    <row r="18" spans="1:6" x14ac:dyDescent="0.2">
      <c r="A18">
        <v>0.19019</v>
      </c>
      <c r="B18">
        <v>62.714889999999997</v>
      </c>
      <c r="C18">
        <v>0.36330000000000001</v>
      </c>
      <c r="D18">
        <v>68.96208</v>
      </c>
      <c r="E18">
        <v>4.1450000000000001E-2</v>
      </c>
      <c r="F18">
        <v>75.680620000000005</v>
      </c>
    </row>
    <row r="19" spans="1:6" x14ac:dyDescent="0.2">
      <c r="A19">
        <v>0.10584</v>
      </c>
      <c r="B19">
        <v>62.332929999999998</v>
      </c>
      <c r="C19">
        <v>0.25385999999999997</v>
      </c>
      <c r="D19">
        <v>68.335290000000001</v>
      </c>
      <c r="E19">
        <v>4.9300000000000004E-3</v>
      </c>
      <c r="F19">
        <v>70.109070000000003</v>
      </c>
    </row>
    <row r="20" spans="1:6" x14ac:dyDescent="0.2">
      <c r="A20">
        <v>3.5049999999999998E-2</v>
      </c>
      <c r="B20">
        <v>61.315719999999999</v>
      </c>
      <c r="C20">
        <v>0.17630999999999999</v>
      </c>
      <c r="D20">
        <v>68.325670000000002</v>
      </c>
      <c r="E20" t="s">
        <v>27</v>
      </c>
    </row>
    <row r="21" spans="1:6" x14ac:dyDescent="0.2">
      <c r="A21">
        <v>7.5399999999999998E-3</v>
      </c>
      <c r="B21">
        <v>59.749420000000001</v>
      </c>
      <c r="C21">
        <v>8.7230000000000002E-2</v>
      </c>
      <c r="D21">
        <v>68.812569999999994</v>
      </c>
      <c r="E21" t="s">
        <v>27</v>
      </c>
    </row>
    <row r="22" spans="1:6" x14ac:dyDescent="0.2">
      <c r="A22" t="s">
        <v>27</v>
      </c>
      <c r="C22">
        <v>3.5819999999999998E-2</v>
      </c>
      <c r="D22">
        <v>69.728880000000004</v>
      </c>
      <c r="E22" t="s">
        <v>27</v>
      </c>
    </row>
    <row r="23" spans="1:6" x14ac:dyDescent="0.2">
      <c r="A23" t="s">
        <v>27</v>
      </c>
      <c r="C23">
        <v>7.0200000000000002E-3</v>
      </c>
      <c r="D23">
        <v>72.289959999999994</v>
      </c>
      <c r="E23" t="s">
        <v>27</v>
      </c>
    </row>
    <row r="24" spans="1:6" x14ac:dyDescent="0.2">
      <c r="A24" t="s">
        <v>27</v>
      </c>
      <c r="C24">
        <v>1.16E-3</v>
      </c>
      <c r="D24">
        <v>73.639399999999995</v>
      </c>
      <c r="E24" t="s">
        <v>27</v>
      </c>
    </row>
    <row r="25" spans="1:6" x14ac:dyDescent="0.2">
      <c r="A25" t="s">
        <v>27</v>
      </c>
      <c r="C25" t="s">
        <v>27</v>
      </c>
      <c r="E25" t="s">
        <v>27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D5659-486A-4F94-9140-B98D51D9083E}">
  <dimension ref="A1:BC24"/>
  <sheetViews>
    <sheetView workbookViewId="0">
      <selection activeCell="M34" sqref="M34"/>
    </sheetView>
  </sheetViews>
  <sheetFormatPr defaultRowHeight="14.25" x14ac:dyDescent="0.2"/>
  <sheetData>
    <row r="1" spans="1:55" x14ac:dyDescent="0.2">
      <c r="A1">
        <f>B1-7.05</f>
        <v>0</v>
      </c>
      <c r="B1">
        <v>7.05</v>
      </c>
      <c r="C1">
        <v>4.10729989468539</v>
      </c>
      <c r="D1">
        <v>192</v>
      </c>
      <c r="E1">
        <v>298</v>
      </c>
      <c r="F1">
        <f>A1/620.09</f>
        <v>0</v>
      </c>
      <c r="G1">
        <v>2.2237698097250898E-2</v>
      </c>
      <c r="I1">
        <f>J1-6.17</f>
        <v>0</v>
      </c>
      <c r="J1">
        <v>6.17</v>
      </c>
      <c r="K1">
        <v>4.0076394839443799</v>
      </c>
      <c r="L1">
        <v>198</v>
      </c>
      <c r="M1">
        <v>291</v>
      </c>
      <c r="N1">
        <f>I1/434</f>
        <v>0</v>
      </c>
      <c r="O1">
        <v>3.6000503857470501E-2</v>
      </c>
      <c r="Q1">
        <f>R1-12.33</f>
        <v>0</v>
      </c>
      <c r="R1">
        <v>12.33</v>
      </c>
      <c r="S1">
        <v>4.1002967380234097</v>
      </c>
      <c r="T1">
        <v>197</v>
      </c>
      <c r="U1">
        <v>293</v>
      </c>
      <c r="V1">
        <f>Q1/288.03</f>
        <v>0</v>
      </c>
      <c r="W1">
        <v>5.5943437719304802E-2</v>
      </c>
      <c r="Y1">
        <f>Z1-10.57</f>
        <v>0</v>
      </c>
      <c r="Z1">
        <v>10.57</v>
      </c>
      <c r="AA1">
        <v>4.13179168818092</v>
      </c>
      <c r="AB1">
        <v>199</v>
      </c>
      <c r="AC1">
        <v>296</v>
      </c>
      <c r="AD1">
        <f>Y1/225.75</f>
        <v>0</v>
      </c>
      <c r="AE1">
        <v>7.9744428539440096E-2</v>
      </c>
      <c r="AG1">
        <f>AH1-8.81</f>
        <v>0</v>
      </c>
      <c r="AH1">
        <v>8.81</v>
      </c>
      <c r="AI1">
        <v>4.1047112663211296</v>
      </c>
      <c r="AJ1">
        <v>204</v>
      </c>
      <c r="AK1">
        <v>290</v>
      </c>
      <c r="AL1">
        <f>AG1/158.54</f>
        <v>0</v>
      </c>
      <c r="AM1">
        <v>8.2898226559103602E-2</v>
      </c>
      <c r="AO1">
        <f>AP1-10.57</f>
        <v>0</v>
      </c>
      <c r="AP1">
        <v>10.57</v>
      </c>
      <c r="AQ1">
        <v>4.06156350184337</v>
      </c>
      <c r="AR1">
        <v>203</v>
      </c>
      <c r="AS1">
        <v>291</v>
      </c>
      <c r="AT1">
        <f>AO1/111.86</f>
        <v>0</v>
      </c>
      <c r="AU1">
        <v>9.69930391567944E-2</v>
      </c>
      <c r="AW1">
        <f>AX1-15.85</f>
        <v>0</v>
      </c>
      <c r="AX1">
        <v>15.85</v>
      </c>
      <c r="AY1">
        <v>4.05832411141047</v>
      </c>
      <c r="AZ1">
        <v>215</v>
      </c>
      <c r="BA1">
        <v>289</v>
      </c>
      <c r="BB1">
        <f>AW1/73.11</f>
        <v>0</v>
      </c>
      <c r="BC1">
        <v>0.19898734932859899</v>
      </c>
    </row>
    <row r="2" spans="1:55" x14ac:dyDescent="0.2">
      <c r="A2">
        <f t="shared" ref="A2:A19" si="0">B2-7.05</f>
        <v>13.21</v>
      </c>
      <c r="B2">
        <v>20.260000000000002</v>
      </c>
      <c r="C2">
        <v>3.9775463187120899</v>
      </c>
      <c r="D2">
        <v>192</v>
      </c>
      <c r="E2">
        <v>294</v>
      </c>
      <c r="F2">
        <f t="shared" ref="F2:F19" si="1">A2/620.09</f>
        <v>2.1303359189795031E-2</v>
      </c>
      <c r="G2">
        <v>2.2042210037125299E-2</v>
      </c>
      <c r="I2">
        <f t="shared" ref="I2:I24" si="2">J2-6.17</f>
        <v>14.090000000000002</v>
      </c>
      <c r="J2">
        <v>20.260000000000002</v>
      </c>
      <c r="K2">
        <v>3.7911820410856301</v>
      </c>
      <c r="L2">
        <v>197</v>
      </c>
      <c r="M2">
        <v>286</v>
      </c>
      <c r="N2">
        <f t="shared" ref="N2:N24" si="3">I2/434</f>
        <v>3.2465437788018435E-2</v>
      </c>
      <c r="O2">
        <v>3.5372896225231799E-2</v>
      </c>
      <c r="Q2">
        <f t="shared" ref="Q2:Q18" si="4">R2-12.33</f>
        <v>7.9300000000000015</v>
      </c>
      <c r="R2">
        <v>20.260000000000002</v>
      </c>
      <c r="S2">
        <v>3.9066105388947898</v>
      </c>
      <c r="T2">
        <v>197</v>
      </c>
      <c r="U2">
        <v>288</v>
      </c>
      <c r="V2">
        <f t="shared" ref="V2:V18" si="5">Q2/288.03</f>
        <v>2.7531854320730489E-2</v>
      </c>
      <c r="W2">
        <v>5.5692871261195299E-2</v>
      </c>
      <c r="Y2">
        <f t="shared" ref="Y2:Y14" si="6">Z2-10.57</f>
        <v>9.6999999999999993</v>
      </c>
      <c r="Z2">
        <v>20.27</v>
      </c>
      <c r="AA2">
        <v>3.80454217278304</v>
      </c>
      <c r="AB2">
        <v>200</v>
      </c>
      <c r="AC2">
        <v>285</v>
      </c>
      <c r="AD2">
        <f t="shared" ref="AD2:AD14" si="7">Y2/225.75</f>
        <v>4.2967884828349942E-2</v>
      </c>
      <c r="AE2">
        <v>7.6581664918199802E-2</v>
      </c>
      <c r="AG2">
        <f t="shared" ref="AG2:AG18" si="8">AH2-8.81</f>
        <v>1.7599999999999998</v>
      </c>
      <c r="AH2">
        <v>10.57</v>
      </c>
      <c r="AI2">
        <v>4.0654699403612202</v>
      </c>
      <c r="AJ2">
        <v>205</v>
      </c>
      <c r="AK2">
        <v>292</v>
      </c>
      <c r="AL2">
        <f t="shared" ref="AL2:AL18" si="9">AG2/158.54</f>
        <v>1.110129935662924E-2</v>
      </c>
      <c r="AM2">
        <v>8.6182422995881594E-2</v>
      </c>
      <c r="AO2">
        <f t="shared" ref="AO2:AO13" si="10">AP2-10.57</f>
        <v>9.6900000000000013</v>
      </c>
      <c r="AP2">
        <v>20.260000000000002</v>
      </c>
      <c r="AQ2">
        <v>3.5568045516069602</v>
      </c>
      <c r="AR2">
        <v>204</v>
      </c>
      <c r="AS2">
        <v>276</v>
      </c>
      <c r="AT2">
        <f t="shared" ref="AT2:AT13" si="11">AO2/111.86</f>
        <v>8.6626139817629191E-2</v>
      </c>
      <c r="AU2">
        <v>0.12948482099768199</v>
      </c>
      <c r="AW2">
        <f t="shared" ref="AW2:AW16" si="12">AX2-15.85</f>
        <v>4.4100000000000019</v>
      </c>
      <c r="AX2">
        <v>20.260000000000002</v>
      </c>
      <c r="AY2">
        <v>3.6646656501471901</v>
      </c>
      <c r="AZ2">
        <v>213</v>
      </c>
      <c r="BA2">
        <v>279</v>
      </c>
      <c r="BB2">
        <f t="shared" ref="BB2:BB16" si="13">AW2/73.11</f>
        <v>6.0320065654493257E-2</v>
      </c>
      <c r="BC2">
        <v>0.202023897963298</v>
      </c>
    </row>
    <row r="3" spans="1:55" x14ac:dyDescent="0.2">
      <c r="A3">
        <f t="shared" si="0"/>
        <v>33.470000000000006</v>
      </c>
      <c r="B3">
        <v>40.520000000000003</v>
      </c>
      <c r="C3">
        <v>3.7768969993782799</v>
      </c>
      <c r="D3">
        <v>192</v>
      </c>
      <c r="E3">
        <v>288</v>
      </c>
      <c r="F3">
        <f t="shared" si="1"/>
        <v>5.3976035736747897E-2</v>
      </c>
      <c r="G3">
        <v>2.1690344625536699E-2</v>
      </c>
      <c r="I3">
        <f t="shared" si="2"/>
        <v>34.35</v>
      </c>
      <c r="J3">
        <v>40.520000000000003</v>
      </c>
      <c r="K3">
        <v>3.47855380577364</v>
      </c>
      <c r="L3">
        <v>197</v>
      </c>
      <c r="M3">
        <v>277</v>
      </c>
      <c r="N3">
        <f t="shared" si="3"/>
        <v>7.9147465437788028E-2</v>
      </c>
      <c r="O3">
        <v>3.4066716731946098E-2</v>
      </c>
      <c r="Q3">
        <f t="shared" si="4"/>
        <v>28.190000000000005</v>
      </c>
      <c r="R3">
        <v>40.520000000000003</v>
      </c>
      <c r="S3">
        <v>3.4046621139949602</v>
      </c>
      <c r="T3">
        <v>196</v>
      </c>
      <c r="U3">
        <v>274</v>
      </c>
      <c r="V3">
        <f t="shared" si="5"/>
        <v>9.7871749470541294E-2</v>
      </c>
      <c r="W3">
        <v>5.3814257872174101E-2</v>
      </c>
      <c r="Y3">
        <f t="shared" si="6"/>
        <v>29.97</v>
      </c>
      <c r="Z3">
        <v>40.54</v>
      </c>
      <c r="AA3">
        <v>3.1534365709911598</v>
      </c>
      <c r="AB3">
        <v>199</v>
      </c>
      <c r="AC3">
        <v>266</v>
      </c>
      <c r="AD3">
        <f t="shared" si="7"/>
        <v>0.13275747508305646</v>
      </c>
      <c r="AE3">
        <v>6.7913317799242798E-2</v>
      </c>
      <c r="AG3">
        <f t="shared" si="8"/>
        <v>11.450000000000001</v>
      </c>
      <c r="AH3">
        <v>20.260000000000002</v>
      </c>
      <c r="AI3">
        <v>3.6334970989000199</v>
      </c>
      <c r="AJ3">
        <v>205</v>
      </c>
      <c r="AK3">
        <v>278</v>
      </c>
      <c r="AL3">
        <f t="shared" si="9"/>
        <v>7.222152138261638E-2</v>
      </c>
      <c r="AM3">
        <v>9.7486916840818394E-2</v>
      </c>
      <c r="AO3">
        <f t="shared" si="10"/>
        <v>20.259999999999998</v>
      </c>
      <c r="AP3">
        <v>30.83</v>
      </c>
      <c r="AQ3">
        <v>2.9132074819208702</v>
      </c>
      <c r="AR3">
        <v>202</v>
      </c>
      <c r="AS3">
        <v>256</v>
      </c>
      <c r="AT3">
        <f t="shared" si="11"/>
        <v>0.18111925621312353</v>
      </c>
      <c r="AU3">
        <v>0.136563330701264</v>
      </c>
      <c r="AW3">
        <f t="shared" si="12"/>
        <v>9.69</v>
      </c>
      <c r="AX3">
        <v>25.54</v>
      </c>
      <c r="AY3">
        <v>3.1915580636833298</v>
      </c>
      <c r="AZ3">
        <v>212</v>
      </c>
      <c r="BA3">
        <v>265</v>
      </c>
      <c r="BB3">
        <f t="shared" si="13"/>
        <v>0.13254000820681164</v>
      </c>
      <c r="BC3">
        <v>0.20081846416047699</v>
      </c>
    </row>
    <row r="4" spans="1:55" x14ac:dyDescent="0.2">
      <c r="A4">
        <f t="shared" si="0"/>
        <v>53.730000000000004</v>
      </c>
      <c r="B4">
        <v>60.78</v>
      </c>
      <c r="C4">
        <v>3.5887960556161098</v>
      </c>
      <c r="D4">
        <v>191</v>
      </c>
      <c r="E4">
        <v>283</v>
      </c>
      <c r="F4">
        <f t="shared" si="1"/>
        <v>8.664871228370076E-2</v>
      </c>
      <c r="G4">
        <v>2.1288178687565499E-2</v>
      </c>
      <c r="I4">
        <f t="shared" si="2"/>
        <v>54.61</v>
      </c>
      <c r="J4">
        <v>60.78</v>
      </c>
      <c r="K4">
        <v>3.1747471626329302</v>
      </c>
      <c r="L4">
        <v>197</v>
      </c>
      <c r="M4">
        <v>267</v>
      </c>
      <c r="N4">
        <f t="shared" si="3"/>
        <v>0.12582949308755761</v>
      </c>
      <c r="O4">
        <v>3.2427017489122502E-2</v>
      </c>
      <c r="Q4">
        <f t="shared" si="4"/>
        <v>48.42</v>
      </c>
      <c r="R4">
        <v>60.75</v>
      </c>
      <c r="S4">
        <v>2.9512222672769699</v>
      </c>
      <c r="T4">
        <v>196</v>
      </c>
      <c r="U4">
        <v>260</v>
      </c>
      <c r="V4">
        <f t="shared" si="5"/>
        <v>0.16810748880324969</v>
      </c>
      <c r="W4">
        <v>5.0641941640167998E-2</v>
      </c>
      <c r="Y4">
        <f t="shared" si="6"/>
        <v>50.27</v>
      </c>
      <c r="Z4">
        <v>60.84</v>
      </c>
      <c r="AA4">
        <v>2.5578444005031402</v>
      </c>
      <c r="AB4">
        <v>197</v>
      </c>
      <c r="AC4">
        <v>245</v>
      </c>
      <c r="AD4">
        <f t="shared" si="7"/>
        <v>0.22267995570321153</v>
      </c>
      <c r="AE4">
        <v>5.8277438712413102E-2</v>
      </c>
      <c r="AG4">
        <f t="shared" si="8"/>
        <v>22.019999999999996</v>
      </c>
      <c r="AH4">
        <v>30.83</v>
      </c>
      <c r="AI4">
        <v>3.17662717964143</v>
      </c>
      <c r="AJ4">
        <v>204</v>
      </c>
      <c r="AK4">
        <v>264</v>
      </c>
      <c r="AL4">
        <f t="shared" si="9"/>
        <v>0.13889239308691811</v>
      </c>
      <c r="AM4">
        <v>9.9494056693952795E-2</v>
      </c>
      <c r="AO4">
        <f t="shared" si="10"/>
        <v>29.950000000000003</v>
      </c>
      <c r="AP4">
        <v>40.520000000000003</v>
      </c>
      <c r="AQ4">
        <v>2.3757838723342499</v>
      </c>
      <c r="AR4">
        <v>200</v>
      </c>
      <c r="AS4">
        <v>236</v>
      </c>
      <c r="AT4">
        <f t="shared" si="11"/>
        <v>0.26774539603075276</v>
      </c>
      <c r="AU4">
        <v>0.12726776274002199</v>
      </c>
      <c r="AW4">
        <f t="shared" si="12"/>
        <v>14.979999999999999</v>
      </c>
      <c r="AX4">
        <v>30.83</v>
      </c>
      <c r="AY4">
        <v>2.73055285344845</v>
      </c>
      <c r="AZ4">
        <v>211</v>
      </c>
      <c r="BA4">
        <v>248</v>
      </c>
      <c r="BB4">
        <f t="shared" si="13"/>
        <v>0.20489673095335795</v>
      </c>
      <c r="BC4">
        <v>0.19461234876452099</v>
      </c>
    </row>
    <row r="5" spans="1:55" x14ac:dyDescent="0.2">
      <c r="A5">
        <f t="shared" si="0"/>
        <v>73.100000000000009</v>
      </c>
      <c r="B5">
        <v>80.150000000000006</v>
      </c>
      <c r="C5">
        <v>3.4143132751223502</v>
      </c>
      <c r="D5">
        <v>191</v>
      </c>
      <c r="E5">
        <v>278</v>
      </c>
      <c r="F5">
        <f t="shared" si="1"/>
        <v>0.11788611330613299</v>
      </c>
      <c r="G5">
        <v>2.0868674970197201E-2</v>
      </c>
      <c r="I5">
        <f t="shared" si="2"/>
        <v>73.98</v>
      </c>
      <c r="J5">
        <v>80.150000000000006</v>
      </c>
      <c r="K5">
        <v>2.90026264363954</v>
      </c>
      <c r="L5">
        <v>197</v>
      </c>
      <c r="M5">
        <v>259</v>
      </c>
      <c r="N5">
        <f t="shared" si="3"/>
        <v>0.17046082949308758</v>
      </c>
      <c r="O5">
        <v>3.0676434265601901E-2</v>
      </c>
      <c r="Q5">
        <f t="shared" si="4"/>
        <v>67.820000000000007</v>
      </c>
      <c r="R5">
        <v>80.150000000000006</v>
      </c>
      <c r="S5">
        <v>2.5362842595905302</v>
      </c>
      <c r="T5">
        <v>195</v>
      </c>
      <c r="U5">
        <v>244</v>
      </c>
      <c r="V5">
        <f t="shared" si="5"/>
        <v>0.23546158386279212</v>
      </c>
      <c r="W5">
        <v>4.6864362596586502E-2</v>
      </c>
      <c r="Y5">
        <f t="shared" si="6"/>
        <v>69.66</v>
      </c>
      <c r="Z5">
        <v>80.23</v>
      </c>
      <c r="AA5">
        <v>2.0976399194037998</v>
      </c>
      <c r="AB5">
        <v>196</v>
      </c>
      <c r="AC5">
        <v>226</v>
      </c>
      <c r="AD5">
        <f t="shared" si="7"/>
        <v>0.30857142857142855</v>
      </c>
      <c r="AE5">
        <v>4.9722656047316301E-2</v>
      </c>
      <c r="AG5">
        <f t="shared" si="8"/>
        <v>31.71</v>
      </c>
      <c r="AH5">
        <v>40.520000000000003</v>
      </c>
      <c r="AI5">
        <v>2.7615293654198898</v>
      </c>
      <c r="AJ5">
        <v>203</v>
      </c>
      <c r="AK5">
        <v>250</v>
      </c>
      <c r="AL5">
        <f t="shared" si="9"/>
        <v>0.20001261511290527</v>
      </c>
      <c r="AM5">
        <v>9.4934015786284201E-2</v>
      </c>
      <c r="AO5">
        <f t="shared" si="10"/>
        <v>39.64</v>
      </c>
      <c r="AP5">
        <v>50.21</v>
      </c>
      <c r="AQ5">
        <v>1.87216070208989</v>
      </c>
      <c r="AR5">
        <v>198</v>
      </c>
      <c r="AS5">
        <v>213</v>
      </c>
      <c r="AT5">
        <f t="shared" si="11"/>
        <v>0.35437153584838194</v>
      </c>
      <c r="AU5">
        <v>0.110629271129854</v>
      </c>
      <c r="AW5">
        <f t="shared" si="12"/>
        <v>19.379999999999995</v>
      </c>
      <c r="AX5">
        <v>35.229999999999997</v>
      </c>
      <c r="AY5">
        <v>2.36693479751044</v>
      </c>
      <c r="AZ5">
        <v>210</v>
      </c>
      <c r="BA5">
        <v>235</v>
      </c>
      <c r="BB5">
        <f t="shared" si="13"/>
        <v>0.26508001641362322</v>
      </c>
      <c r="BC5">
        <v>0.18596794546123499</v>
      </c>
    </row>
    <row r="6" spans="1:55" x14ac:dyDescent="0.2">
      <c r="A6">
        <f t="shared" si="0"/>
        <v>93.36</v>
      </c>
      <c r="B6">
        <v>100.41</v>
      </c>
      <c r="C6">
        <v>3.22041094698554</v>
      </c>
      <c r="D6">
        <v>191</v>
      </c>
      <c r="E6">
        <v>272</v>
      </c>
      <c r="F6">
        <f t="shared" si="1"/>
        <v>0.15055878985308582</v>
      </c>
      <c r="G6">
        <v>2.0404469419080199E-2</v>
      </c>
      <c r="I6">
        <f t="shared" si="2"/>
        <v>94.24</v>
      </c>
      <c r="J6">
        <v>100.41</v>
      </c>
      <c r="K6">
        <v>2.6327319143211501</v>
      </c>
      <c r="L6">
        <v>195</v>
      </c>
      <c r="M6">
        <v>249</v>
      </c>
      <c r="N6">
        <f t="shared" si="3"/>
        <v>0.21714285714285714</v>
      </c>
      <c r="O6">
        <v>2.87692213140943E-2</v>
      </c>
      <c r="Q6">
        <f t="shared" si="4"/>
        <v>88.08</v>
      </c>
      <c r="R6">
        <v>100.41</v>
      </c>
      <c r="S6">
        <v>2.1279704193947002</v>
      </c>
      <c r="T6">
        <v>194</v>
      </c>
      <c r="U6">
        <v>228</v>
      </c>
      <c r="V6">
        <f t="shared" si="5"/>
        <v>0.30580147901260285</v>
      </c>
      <c r="W6">
        <v>4.2560738848136603E-2</v>
      </c>
      <c r="Y6">
        <f t="shared" si="6"/>
        <v>89.94</v>
      </c>
      <c r="Z6">
        <v>100.51</v>
      </c>
      <c r="AA6">
        <v>1.7263165419961799</v>
      </c>
      <c r="AB6">
        <v>195</v>
      </c>
      <c r="AC6">
        <v>209</v>
      </c>
      <c r="AD6">
        <f t="shared" si="7"/>
        <v>0.39840531561461795</v>
      </c>
      <c r="AE6">
        <v>4.2455800813048103E-2</v>
      </c>
      <c r="AG6">
        <f t="shared" si="8"/>
        <v>41.4</v>
      </c>
      <c r="AH6">
        <v>50.21</v>
      </c>
      <c r="AI6">
        <v>2.3635033678018198</v>
      </c>
      <c r="AJ6">
        <v>202</v>
      </c>
      <c r="AK6">
        <v>235</v>
      </c>
      <c r="AL6">
        <f t="shared" si="9"/>
        <v>0.2611328371388924</v>
      </c>
      <c r="AM6">
        <v>8.6736856994444306E-2</v>
      </c>
      <c r="AO6">
        <f t="shared" si="10"/>
        <v>50.21</v>
      </c>
      <c r="AP6">
        <v>60.78</v>
      </c>
      <c r="AQ6">
        <v>1.3627207096845999</v>
      </c>
      <c r="AR6">
        <v>196</v>
      </c>
      <c r="AS6">
        <v>186</v>
      </c>
      <c r="AT6">
        <f t="shared" si="11"/>
        <v>0.44886465224387628</v>
      </c>
      <c r="AU6">
        <v>9.0598983944636696E-2</v>
      </c>
      <c r="AW6">
        <f t="shared" si="12"/>
        <v>24.67</v>
      </c>
      <c r="AX6">
        <v>40.520000000000003</v>
      </c>
      <c r="AY6">
        <v>1.95883912207484</v>
      </c>
      <c r="AZ6">
        <v>210</v>
      </c>
      <c r="BA6">
        <v>216</v>
      </c>
      <c r="BB6">
        <f t="shared" si="13"/>
        <v>0.33743673916016964</v>
      </c>
      <c r="BC6">
        <v>0.17191748058933501</v>
      </c>
    </row>
    <row r="7" spans="1:55" x14ac:dyDescent="0.2">
      <c r="A7">
        <f t="shared" si="0"/>
        <v>143.57</v>
      </c>
      <c r="B7">
        <v>150.62</v>
      </c>
      <c r="C7">
        <v>2.7877551107150902</v>
      </c>
      <c r="D7">
        <v>190</v>
      </c>
      <c r="E7">
        <v>257</v>
      </c>
      <c r="F7">
        <f t="shared" si="1"/>
        <v>0.23153090680385102</v>
      </c>
      <c r="G7">
        <v>1.92032485769826E-2</v>
      </c>
      <c r="I7">
        <f t="shared" si="2"/>
        <v>114.5</v>
      </c>
      <c r="J7">
        <v>120.67</v>
      </c>
      <c r="K7">
        <v>2.3817018035131601</v>
      </c>
      <c r="L7">
        <v>195</v>
      </c>
      <c r="M7">
        <v>239</v>
      </c>
      <c r="N7">
        <f t="shared" si="3"/>
        <v>0.26382488479262672</v>
      </c>
      <c r="O7">
        <v>2.6881615481395699E-2</v>
      </c>
      <c r="Q7">
        <f t="shared" si="4"/>
        <v>108.34</v>
      </c>
      <c r="R7">
        <v>120.67</v>
      </c>
      <c r="S7">
        <v>1.7613051819455201</v>
      </c>
      <c r="T7">
        <v>193</v>
      </c>
      <c r="U7">
        <v>211</v>
      </c>
      <c r="V7">
        <f t="shared" si="5"/>
        <v>0.37614137416241367</v>
      </c>
      <c r="W7">
        <v>3.8214624175834502E-2</v>
      </c>
      <c r="Y7">
        <f t="shared" si="6"/>
        <v>110.21000000000001</v>
      </c>
      <c r="Z7">
        <v>120.78</v>
      </c>
      <c r="AA7">
        <v>1.36334178370266</v>
      </c>
      <c r="AB7">
        <v>194</v>
      </c>
      <c r="AC7">
        <v>188</v>
      </c>
      <c r="AD7">
        <f t="shared" si="7"/>
        <v>0.48819490586932451</v>
      </c>
      <c r="AE7">
        <v>3.7310382862086003E-2</v>
      </c>
      <c r="AG7">
        <f t="shared" si="8"/>
        <v>51.97</v>
      </c>
      <c r="AH7">
        <v>60.78</v>
      </c>
      <c r="AI7">
        <v>1.9765335395104</v>
      </c>
      <c r="AJ7">
        <v>201</v>
      </c>
      <c r="AK7">
        <v>218</v>
      </c>
      <c r="AL7">
        <f t="shared" si="9"/>
        <v>0.32780370884319415</v>
      </c>
      <c r="AM7">
        <v>7.5961178947833205E-2</v>
      </c>
      <c r="AO7">
        <f t="shared" si="10"/>
        <v>59.9</v>
      </c>
      <c r="AP7">
        <v>70.47</v>
      </c>
      <c r="AQ7">
        <v>1.02218926939684</v>
      </c>
      <c r="AR7">
        <v>194</v>
      </c>
      <c r="AS7">
        <v>162</v>
      </c>
      <c r="AT7">
        <f t="shared" si="11"/>
        <v>0.53549079206150541</v>
      </c>
      <c r="AU7">
        <v>7.4354869837757104E-2</v>
      </c>
      <c r="AW7">
        <f t="shared" si="12"/>
        <v>29.949999999999996</v>
      </c>
      <c r="AX7">
        <v>45.8</v>
      </c>
      <c r="AY7">
        <v>1.56030350786287</v>
      </c>
      <c r="AZ7">
        <v>208</v>
      </c>
      <c r="BA7">
        <v>195</v>
      </c>
      <c r="BB7">
        <f t="shared" si="13"/>
        <v>0.40965668171248798</v>
      </c>
      <c r="BC7">
        <v>0.15463262422968299</v>
      </c>
    </row>
    <row r="8" spans="1:55" x14ac:dyDescent="0.2">
      <c r="A8">
        <f t="shared" si="0"/>
        <v>193.78</v>
      </c>
      <c r="B8">
        <v>200.83</v>
      </c>
      <c r="C8">
        <v>2.3728786845278398</v>
      </c>
      <c r="D8">
        <v>190</v>
      </c>
      <c r="E8">
        <v>242</v>
      </c>
      <c r="F8">
        <f t="shared" si="1"/>
        <v>0.31250302375461625</v>
      </c>
      <c r="G8">
        <v>1.80160411660872E-2</v>
      </c>
      <c r="I8">
        <f t="shared" si="2"/>
        <v>133.88000000000002</v>
      </c>
      <c r="J8">
        <v>140.05000000000001</v>
      </c>
      <c r="K8">
        <v>2.1514562120907001</v>
      </c>
      <c r="L8">
        <v>195</v>
      </c>
      <c r="M8">
        <v>229</v>
      </c>
      <c r="N8">
        <f t="shared" si="3"/>
        <v>0.30847926267281112</v>
      </c>
      <c r="O8">
        <v>2.5166919450574501E-2</v>
      </c>
      <c r="Q8">
        <f t="shared" si="4"/>
        <v>127.72000000000001</v>
      </c>
      <c r="R8">
        <v>140.05000000000001</v>
      </c>
      <c r="S8">
        <v>1.43006678007219</v>
      </c>
      <c r="T8">
        <v>192</v>
      </c>
      <c r="U8">
        <v>192</v>
      </c>
      <c r="V8">
        <f t="shared" si="5"/>
        <v>0.44342603201055453</v>
      </c>
      <c r="W8">
        <v>3.4232339789145798E-2</v>
      </c>
      <c r="Y8">
        <f t="shared" si="6"/>
        <v>129.6</v>
      </c>
      <c r="Z8">
        <v>140.16999999999999</v>
      </c>
      <c r="AA8">
        <v>1.06016062537609</v>
      </c>
      <c r="AB8">
        <v>192</v>
      </c>
      <c r="AC8">
        <v>168</v>
      </c>
      <c r="AD8">
        <f t="shared" si="7"/>
        <v>0.57408637873754154</v>
      </c>
      <c r="AE8">
        <v>3.4169118764385803E-2</v>
      </c>
      <c r="AG8">
        <f t="shared" si="8"/>
        <v>61.66</v>
      </c>
      <c r="AH8">
        <v>70.47</v>
      </c>
      <c r="AI8">
        <v>1.6685961858354801</v>
      </c>
      <c r="AJ8">
        <v>201</v>
      </c>
      <c r="AK8">
        <v>203</v>
      </c>
      <c r="AL8">
        <f t="shared" si="9"/>
        <v>0.38892393086918126</v>
      </c>
      <c r="AM8">
        <v>6.6055530548803795E-2</v>
      </c>
      <c r="AO8">
        <f t="shared" si="10"/>
        <v>69.580000000000013</v>
      </c>
      <c r="AP8">
        <v>80.150000000000006</v>
      </c>
      <c r="AQ8">
        <v>0.75139828318715796</v>
      </c>
      <c r="AR8">
        <v>193</v>
      </c>
      <c r="AS8">
        <v>140</v>
      </c>
      <c r="AT8">
        <f t="shared" si="11"/>
        <v>0.62202753441802261</v>
      </c>
      <c r="AU8">
        <v>6.18063539902617E-2</v>
      </c>
      <c r="AW8">
        <f t="shared" si="12"/>
        <v>34.36</v>
      </c>
      <c r="AX8">
        <v>50.21</v>
      </c>
      <c r="AY8">
        <v>1.26651683626071</v>
      </c>
      <c r="AZ8">
        <v>207</v>
      </c>
      <c r="BA8">
        <v>177</v>
      </c>
      <c r="BB8">
        <f t="shared" si="13"/>
        <v>0.46997674736698125</v>
      </c>
      <c r="BC8">
        <v>0.13835806065821199</v>
      </c>
    </row>
    <row r="9" spans="1:55" x14ac:dyDescent="0.2">
      <c r="A9">
        <f t="shared" si="0"/>
        <v>243.1</v>
      </c>
      <c r="B9">
        <v>250.15</v>
      </c>
      <c r="C9">
        <v>1.9860096259623901</v>
      </c>
      <c r="D9">
        <v>189</v>
      </c>
      <c r="E9">
        <v>225</v>
      </c>
      <c r="F9">
        <f t="shared" si="1"/>
        <v>0.39203986518086081</v>
      </c>
      <c r="G9">
        <v>1.6922591626545601E-2</v>
      </c>
      <c r="I9">
        <f t="shared" si="2"/>
        <v>154.14000000000001</v>
      </c>
      <c r="J9">
        <v>160.31</v>
      </c>
      <c r="K9">
        <v>1.9370294318913901</v>
      </c>
      <c r="L9">
        <v>195</v>
      </c>
      <c r="M9">
        <v>220</v>
      </c>
      <c r="N9">
        <f t="shared" si="3"/>
        <v>0.3551612903225807</v>
      </c>
      <c r="O9">
        <v>2.3525518093791799E-2</v>
      </c>
      <c r="Q9">
        <f t="shared" si="4"/>
        <v>147.97999999999999</v>
      </c>
      <c r="R9">
        <v>160.31</v>
      </c>
      <c r="S9">
        <v>1.14769287369562</v>
      </c>
      <c r="T9">
        <v>191</v>
      </c>
      <c r="U9">
        <v>174</v>
      </c>
      <c r="V9">
        <f t="shared" si="5"/>
        <v>0.51376592716036529</v>
      </c>
      <c r="W9">
        <v>3.0383648251264501E-2</v>
      </c>
      <c r="Y9">
        <f t="shared" si="6"/>
        <v>149.86000000000001</v>
      </c>
      <c r="Z9">
        <v>160.43</v>
      </c>
      <c r="AA9">
        <v>0.73649980153188799</v>
      </c>
      <c r="AB9">
        <v>191</v>
      </c>
      <c r="AC9">
        <v>140</v>
      </c>
      <c r="AD9">
        <f t="shared" si="7"/>
        <v>0.66383167220376527</v>
      </c>
      <c r="AE9">
        <v>3.19298027634582E-2</v>
      </c>
      <c r="AG9">
        <f t="shared" si="8"/>
        <v>71.34</v>
      </c>
      <c r="AH9">
        <v>80.150000000000006</v>
      </c>
      <c r="AI9">
        <v>1.43017874643437</v>
      </c>
      <c r="AJ9">
        <v>200</v>
      </c>
      <c r="AK9">
        <v>189</v>
      </c>
      <c r="AL9">
        <f t="shared" si="9"/>
        <v>0.44998107733064213</v>
      </c>
      <c r="AM9">
        <v>5.7268341924332999E-2</v>
      </c>
      <c r="AO9">
        <f t="shared" si="10"/>
        <v>80.150000000000006</v>
      </c>
      <c r="AP9">
        <v>90.72</v>
      </c>
      <c r="AQ9">
        <v>0.47676006491477901</v>
      </c>
      <c r="AR9">
        <v>171</v>
      </c>
      <c r="AS9">
        <v>118</v>
      </c>
      <c r="AT9">
        <f t="shared" si="11"/>
        <v>0.7165206508135169</v>
      </c>
      <c r="AU9">
        <v>5.1843889288513703E-2</v>
      </c>
      <c r="AW9">
        <f t="shared" si="12"/>
        <v>39.64</v>
      </c>
      <c r="AX9">
        <v>55.49</v>
      </c>
      <c r="AY9">
        <v>0.95181077670036895</v>
      </c>
      <c r="AZ9">
        <v>205</v>
      </c>
      <c r="BA9">
        <v>154</v>
      </c>
      <c r="BB9">
        <f t="shared" si="13"/>
        <v>0.5421966899192997</v>
      </c>
      <c r="BC9">
        <v>0.11759436458034001</v>
      </c>
    </row>
    <row r="10" spans="1:55" x14ac:dyDescent="0.2">
      <c r="A10">
        <f t="shared" si="0"/>
        <v>293.31</v>
      </c>
      <c r="B10">
        <v>300.36</v>
      </c>
      <c r="C10">
        <v>1.61564814139344</v>
      </c>
      <c r="D10">
        <v>189</v>
      </c>
      <c r="E10">
        <v>206</v>
      </c>
      <c r="F10">
        <f t="shared" si="1"/>
        <v>0.47301198213162604</v>
      </c>
      <c r="G10">
        <v>1.5889348726879599E-2</v>
      </c>
      <c r="I10">
        <f t="shared" si="2"/>
        <v>174.5</v>
      </c>
      <c r="J10">
        <v>180.67</v>
      </c>
      <c r="K10">
        <v>1.7515712335685301</v>
      </c>
      <c r="L10">
        <v>194</v>
      </c>
      <c r="M10">
        <v>211</v>
      </c>
      <c r="N10">
        <f t="shared" si="3"/>
        <v>0.40207373271889402</v>
      </c>
      <c r="O10">
        <v>2.20691335308035E-2</v>
      </c>
      <c r="Q10">
        <f t="shared" si="4"/>
        <v>168.23999999999998</v>
      </c>
      <c r="R10">
        <v>180.57</v>
      </c>
      <c r="S10">
        <v>0.91818337628145796</v>
      </c>
      <c r="T10">
        <v>190</v>
      </c>
      <c r="U10">
        <v>157</v>
      </c>
      <c r="V10">
        <f t="shared" si="5"/>
        <v>0.58410582231017605</v>
      </c>
      <c r="W10">
        <v>2.6895462362747199E-2</v>
      </c>
      <c r="Y10">
        <f t="shared" si="6"/>
        <v>170.17000000000002</v>
      </c>
      <c r="Z10">
        <v>180.74</v>
      </c>
      <c r="AA10">
        <v>0.45284337137041197</v>
      </c>
      <c r="AB10">
        <v>169</v>
      </c>
      <c r="AC10">
        <v>116</v>
      </c>
      <c r="AD10">
        <f t="shared" si="7"/>
        <v>0.75379844961240317</v>
      </c>
      <c r="AE10">
        <v>2.9291743721839101E-2</v>
      </c>
      <c r="AG10">
        <f t="shared" si="8"/>
        <v>81.91</v>
      </c>
      <c r="AH10">
        <v>90.72</v>
      </c>
      <c r="AI10">
        <v>1.1965829857388699</v>
      </c>
      <c r="AJ10">
        <v>200</v>
      </c>
      <c r="AK10">
        <v>174</v>
      </c>
      <c r="AL10">
        <f t="shared" si="9"/>
        <v>0.51665194903494382</v>
      </c>
      <c r="AM10">
        <v>4.9713311894836E-2</v>
      </c>
      <c r="AO10">
        <f t="shared" si="10"/>
        <v>89.84</v>
      </c>
      <c r="AP10">
        <v>100.41</v>
      </c>
      <c r="AQ10">
        <v>0.25683081659863</v>
      </c>
      <c r="AR10">
        <v>137</v>
      </c>
      <c r="AS10">
        <v>97</v>
      </c>
      <c r="AT10">
        <f t="shared" si="11"/>
        <v>0.80314679063114613</v>
      </c>
      <c r="AU10">
        <v>4.3611075126555897E-2</v>
      </c>
      <c r="AW10">
        <f t="shared" si="12"/>
        <v>44.93</v>
      </c>
      <c r="AX10">
        <v>60.78</v>
      </c>
      <c r="AY10">
        <v>0.68855071586890804</v>
      </c>
      <c r="AZ10">
        <v>191</v>
      </c>
      <c r="BA10">
        <v>135</v>
      </c>
      <c r="BB10">
        <f t="shared" si="13"/>
        <v>0.61455341266584596</v>
      </c>
      <c r="BC10">
        <v>9.6547916927791494E-2</v>
      </c>
    </row>
    <row r="11" spans="1:55" x14ac:dyDescent="0.2">
      <c r="A11">
        <f t="shared" si="0"/>
        <v>343.51</v>
      </c>
      <c r="B11">
        <v>350.56</v>
      </c>
      <c r="C11">
        <v>1.28758924491385</v>
      </c>
      <c r="D11">
        <v>191</v>
      </c>
      <c r="E11">
        <v>189</v>
      </c>
      <c r="F11">
        <f t="shared" si="1"/>
        <v>0.55396797239110451</v>
      </c>
      <c r="G11">
        <v>1.48882169308511E-2</v>
      </c>
      <c r="I11">
        <f t="shared" si="2"/>
        <v>194</v>
      </c>
      <c r="J11">
        <v>200.17</v>
      </c>
      <c r="K11">
        <v>1.5729825108570501</v>
      </c>
      <c r="L11">
        <v>194</v>
      </c>
      <c r="M11">
        <v>201</v>
      </c>
      <c r="N11">
        <f t="shared" si="3"/>
        <v>0.44700460829493088</v>
      </c>
      <c r="O11">
        <v>2.0872006410605201E-2</v>
      </c>
      <c r="Q11">
        <f t="shared" si="4"/>
        <v>188.5</v>
      </c>
      <c r="R11">
        <v>200.83</v>
      </c>
      <c r="S11">
        <v>0.69494518267106398</v>
      </c>
      <c r="T11">
        <v>188</v>
      </c>
      <c r="U11">
        <v>137</v>
      </c>
      <c r="V11">
        <f t="shared" si="5"/>
        <v>0.65444571745998692</v>
      </c>
      <c r="W11">
        <v>2.3710838761113202E-2</v>
      </c>
      <c r="Y11">
        <f t="shared" si="6"/>
        <v>189.6</v>
      </c>
      <c r="Z11">
        <v>200.17</v>
      </c>
      <c r="AA11">
        <v>0.23558740477416801</v>
      </c>
      <c r="AB11">
        <v>139</v>
      </c>
      <c r="AC11">
        <v>92</v>
      </c>
      <c r="AD11">
        <f t="shared" si="7"/>
        <v>0.83986710963455147</v>
      </c>
      <c r="AE11">
        <v>2.4448616473648401E-2</v>
      </c>
      <c r="AG11">
        <f t="shared" si="8"/>
        <v>91.6</v>
      </c>
      <c r="AH11">
        <v>100.41</v>
      </c>
      <c r="AI11">
        <v>0.98899531451634604</v>
      </c>
      <c r="AJ11">
        <v>199</v>
      </c>
      <c r="AK11">
        <v>158</v>
      </c>
      <c r="AL11">
        <f t="shared" si="9"/>
        <v>0.57777217106093104</v>
      </c>
      <c r="AM11">
        <v>4.4902916813874601E-2</v>
      </c>
      <c r="AO11">
        <f t="shared" si="10"/>
        <v>99.53</v>
      </c>
      <c r="AP11">
        <v>110.1</v>
      </c>
      <c r="AQ11">
        <v>0.10097805124859099</v>
      </c>
      <c r="AR11">
        <v>103</v>
      </c>
      <c r="AS11">
        <v>70</v>
      </c>
      <c r="AT11">
        <f t="shared" si="11"/>
        <v>0.88977293044877526</v>
      </c>
      <c r="AU11">
        <v>3.1801285305165898E-2</v>
      </c>
      <c r="AW11">
        <f t="shared" si="12"/>
        <v>49.330000000000005</v>
      </c>
      <c r="AX11">
        <v>65.180000000000007</v>
      </c>
      <c r="AY11">
        <v>0.53697896741199003</v>
      </c>
      <c r="AZ11">
        <v>178</v>
      </c>
      <c r="BA11">
        <v>123</v>
      </c>
      <c r="BB11">
        <f t="shared" si="13"/>
        <v>0.67473669812611137</v>
      </c>
      <c r="BC11">
        <v>7.9842170414370403E-2</v>
      </c>
    </row>
    <row r="12" spans="1:55" x14ac:dyDescent="0.2">
      <c r="A12">
        <f t="shared" si="0"/>
        <v>393.71999999999997</v>
      </c>
      <c r="B12">
        <v>400.77</v>
      </c>
      <c r="C12">
        <v>0.96679815286136395</v>
      </c>
      <c r="D12">
        <v>190</v>
      </c>
      <c r="E12">
        <v>166</v>
      </c>
      <c r="F12">
        <f t="shared" si="1"/>
        <v>0.63494008934186963</v>
      </c>
      <c r="G12">
        <v>1.38147514353137E-2</v>
      </c>
      <c r="I12">
        <f t="shared" si="2"/>
        <v>214.26000000000002</v>
      </c>
      <c r="J12">
        <v>220.43</v>
      </c>
      <c r="K12">
        <v>1.3862752090119399</v>
      </c>
      <c r="L12">
        <v>193</v>
      </c>
      <c r="M12">
        <v>189</v>
      </c>
      <c r="N12">
        <f t="shared" si="3"/>
        <v>0.49368663594470052</v>
      </c>
      <c r="O12">
        <v>1.9830033864007699E-2</v>
      </c>
      <c r="Q12">
        <f t="shared" si="4"/>
        <v>207.86999999999998</v>
      </c>
      <c r="R12">
        <v>220.2</v>
      </c>
      <c r="S12">
        <v>0.49049528392546299</v>
      </c>
      <c r="T12">
        <v>168</v>
      </c>
      <c r="U12">
        <v>122</v>
      </c>
      <c r="V12">
        <f t="shared" si="5"/>
        <v>0.72169565670242686</v>
      </c>
      <c r="W12">
        <v>2.0808481527680299E-2</v>
      </c>
      <c r="Y12">
        <f t="shared" si="6"/>
        <v>209.86</v>
      </c>
      <c r="Z12">
        <v>220.43</v>
      </c>
      <c r="AA12">
        <v>6.6588431336881804E-2</v>
      </c>
      <c r="AB12">
        <v>93</v>
      </c>
      <c r="AC12">
        <v>60</v>
      </c>
      <c r="AD12">
        <f t="shared" si="7"/>
        <v>0.92961240310077531</v>
      </c>
      <c r="AE12">
        <v>1.43418946034546E-2</v>
      </c>
      <c r="AG12">
        <f t="shared" si="8"/>
        <v>101.28999999999999</v>
      </c>
      <c r="AH12">
        <v>110.1</v>
      </c>
      <c r="AI12">
        <v>0.78498768290133003</v>
      </c>
      <c r="AJ12">
        <v>197</v>
      </c>
      <c r="AK12">
        <v>141</v>
      </c>
      <c r="AL12">
        <f t="shared" si="9"/>
        <v>0.63889239308691814</v>
      </c>
      <c r="AM12">
        <v>4.1904030692558297E-2</v>
      </c>
      <c r="AO12">
        <f t="shared" si="10"/>
        <v>110.1</v>
      </c>
      <c r="AP12">
        <v>120.67</v>
      </c>
      <c r="AQ12">
        <v>1.06522421928241E-2</v>
      </c>
      <c r="AR12">
        <v>131</v>
      </c>
      <c r="AS12">
        <v>27</v>
      </c>
      <c r="AT12">
        <f t="shared" si="11"/>
        <v>0.98426604684426955</v>
      </c>
      <c r="AU12">
        <v>7.4269494011536003E-3</v>
      </c>
      <c r="AW12">
        <f t="shared" si="12"/>
        <v>54.62</v>
      </c>
      <c r="AX12">
        <v>70.47</v>
      </c>
      <c r="AY12">
        <v>0.49005640971494102</v>
      </c>
      <c r="AZ12">
        <v>481</v>
      </c>
      <c r="BA12">
        <v>118</v>
      </c>
      <c r="BB12">
        <f t="shared" si="13"/>
        <v>0.74709342087265762</v>
      </c>
      <c r="BC12">
        <v>6.2037998670246598E-2</v>
      </c>
    </row>
    <row r="13" spans="1:55" x14ac:dyDescent="0.2">
      <c r="A13">
        <f t="shared" si="0"/>
        <v>443.05</v>
      </c>
      <c r="B13">
        <v>450.1</v>
      </c>
      <c r="C13">
        <v>0.67815209445100899</v>
      </c>
      <c r="D13">
        <v>174</v>
      </c>
      <c r="E13">
        <v>147</v>
      </c>
      <c r="F13">
        <f t="shared" si="1"/>
        <v>0.71449305745940106</v>
      </c>
      <c r="G13">
        <v>1.25358197169752E-2</v>
      </c>
      <c r="I13">
        <f t="shared" si="2"/>
        <v>234.06</v>
      </c>
      <c r="J13">
        <v>240.23</v>
      </c>
      <c r="K13">
        <v>1.2170921696610799</v>
      </c>
      <c r="L13">
        <v>193</v>
      </c>
      <c r="M13">
        <v>179</v>
      </c>
      <c r="N13">
        <f t="shared" si="3"/>
        <v>0.53930875576036863</v>
      </c>
      <c r="O13">
        <v>1.8988043922619699E-2</v>
      </c>
      <c r="Q13">
        <f t="shared" si="4"/>
        <v>228.13</v>
      </c>
      <c r="R13">
        <v>240.46</v>
      </c>
      <c r="S13">
        <v>0.31161188610626001</v>
      </c>
      <c r="T13">
        <v>145</v>
      </c>
      <c r="U13">
        <v>105</v>
      </c>
      <c r="V13">
        <f t="shared" si="5"/>
        <v>0.79203555185223762</v>
      </c>
      <c r="W13">
        <v>1.768058872314E-2</v>
      </c>
      <c r="Y13">
        <f t="shared" si="6"/>
        <v>219.59</v>
      </c>
      <c r="Z13">
        <v>230.16</v>
      </c>
      <c r="AA13">
        <v>1.94780755141866E-2</v>
      </c>
      <c r="AB13">
        <v>64</v>
      </c>
      <c r="AC13">
        <v>40</v>
      </c>
      <c r="AD13">
        <f t="shared" si="7"/>
        <v>0.97271317829457371</v>
      </c>
      <c r="AE13">
        <v>6.70528494871414E-3</v>
      </c>
      <c r="AG13">
        <f t="shared" si="8"/>
        <v>111.86</v>
      </c>
      <c r="AH13">
        <v>120.67</v>
      </c>
      <c r="AI13">
        <v>0.57930683275582795</v>
      </c>
      <c r="AJ13">
        <v>182</v>
      </c>
      <c r="AK13">
        <v>126</v>
      </c>
      <c r="AL13">
        <f t="shared" si="9"/>
        <v>0.70556326479121989</v>
      </c>
      <c r="AM13">
        <v>3.9936274523112998E-2</v>
      </c>
      <c r="AO13">
        <f t="shared" si="10"/>
        <v>111.86000000000001</v>
      </c>
      <c r="AP13">
        <v>122.43</v>
      </c>
      <c r="AQ13">
        <v>1.5213853575392401E-3</v>
      </c>
      <c r="AR13">
        <v>37</v>
      </c>
      <c r="AS13">
        <v>14</v>
      </c>
      <c r="AT13">
        <f t="shared" si="11"/>
        <v>1.0000000000000002</v>
      </c>
      <c r="AU13">
        <v>1.51441043954412E-3</v>
      </c>
      <c r="AW13">
        <f t="shared" si="12"/>
        <v>59.9</v>
      </c>
      <c r="AX13">
        <v>75.75</v>
      </c>
      <c r="AY13">
        <v>0.20773679005942</v>
      </c>
      <c r="AZ13">
        <v>135</v>
      </c>
      <c r="BA13">
        <v>88</v>
      </c>
      <c r="BB13">
        <f t="shared" si="13"/>
        <v>0.81931336342497607</v>
      </c>
      <c r="BC13">
        <v>4.83311470330147E-2</v>
      </c>
    </row>
    <row r="14" spans="1:55" x14ac:dyDescent="0.2">
      <c r="A14">
        <f t="shared" si="0"/>
        <v>493.25</v>
      </c>
      <c r="B14">
        <v>500.3</v>
      </c>
      <c r="C14">
        <v>0.41285407618198</v>
      </c>
      <c r="D14">
        <v>147</v>
      </c>
      <c r="E14">
        <v>126</v>
      </c>
      <c r="F14">
        <f t="shared" si="1"/>
        <v>0.79544904771887948</v>
      </c>
      <c r="G14">
        <v>1.0795183590669499E-2</v>
      </c>
      <c r="I14">
        <f t="shared" si="2"/>
        <v>254.32000000000002</v>
      </c>
      <c r="J14">
        <v>260.49</v>
      </c>
      <c r="K14">
        <v>1.0457324024419501</v>
      </c>
      <c r="L14">
        <v>192</v>
      </c>
      <c r="M14">
        <v>167</v>
      </c>
      <c r="N14">
        <f t="shared" si="3"/>
        <v>0.58599078341013833</v>
      </c>
      <c r="O14">
        <v>1.82636812296183E-2</v>
      </c>
      <c r="Q14">
        <f t="shared" si="4"/>
        <v>248.39000000000001</v>
      </c>
      <c r="R14">
        <v>260.72000000000003</v>
      </c>
      <c r="S14">
        <v>0.167144064037271</v>
      </c>
      <c r="T14">
        <v>125</v>
      </c>
      <c r="U14">
        <v>82</v>
      </c>
      <c r="V14">
        <f t="shared" si="5"/>
        <v>0.86237544700204849</v>
      </c>
      <c r="W14">
        <v>1.41167429216033E-2</v>
      </c>
      <c r="Y14">
        <f t="shared" si="6"/>
        <v>225.75</v>
      </c>
      <c r="Z14">
        <v>236.32</v>
      </c>
      <c r="AA14">
        <v>2.2070945028529699E-3</v>
      </c>
      <c r="AB14">
        <v>33</v>
      </c>
      <c r="AC14">
        <v>18</v>
      </c>
      <c r="AD14">
        <f t="shared" si="7"/>
        <v>1</v>
      </c>
      <c r="AE14">
        <v>6.7361679968042099E-4</v>
      </c>
      <c r="AG14">
        <f t="shared" si="8"/>
        <v>121.55000000000001</v>
      </c>
      <c r="AH14">
        <v>130.36000000000001</v>
      </c>
      <c r="AI14">
        <v>0.425226528848203</v>
      </c>
      <c r="AJ14">
        <v>168</v>
      </c>
      <c r="AK14">
        <v>113</v>
      </c>
      <c r="AL14">
        <f t="shared" si="9"/>
        <v>0.7666834868172071</v>
      </c>
      <c r="AM14">
        <v>3.81619130689929E-2</v>
      </c>
      <c r="AW14">
        <f t="shared" si="12"/>
        <v>64.300000000000011</v>
      </c>
      <c r="AX14">
        <v>80.150000000000006</v>
      </c>
      <c r="AY14">
        <v>0.168358729420855</v>
      </c>
      <c r="AZ14">
        <v>323</v>
      </c>
      <c r="BA14">
        <v>83</v>
      </c>
      <c r="BB14">
        <f t="shared" si="13"/>
        <v>0.87949664888524159</v>
      </c>
      <c r="BC14">
        <v>4.1322284875995402E-2</v>
      </c>
    </row>
    <row r="15" spans="1:55" x14ac:dyDescent="0.2">
      <c r="A15">
        <f t="shared" si="0"/>
        <v>533.7700000000001</v>
      </c>
      <c r="B15">
        <v>540.82000000000005</v>
      </c>
      <c r="C15">
        <v>0.23792580528356999</v>
      </c>
      <c r="D15">
        <v>125</v>
      </c>
      <c r="E15">
        <v>103</v>
      </c>
      <c r="F15">
        <f t="shared" si="1"/>
        <v>0.86079440081278535</v>
      </c>
      <c r="G15">
        <v>8.8864546300048003E-3</v>
      </c>
      <c r="I15">
        <f t="shared" si="2"/>
        <v>274.58</v>
      </c>
      <c r="J15">
        <v>280.75</v>
      </c>
      <c r="K15">
        <v>0.87622143736672597</v>
      </c>
      <c r="L15">
        <v>191</v>
      </c>
      <c r="M15">
        <v>152</v>
      </c>
      <c r="N15">
        <f t="shared" si="3"/>
        <v>0.6326728110599078</v>
      </c>
      <c r="O15">
        <v>1.7613903739682999E-2</v>
      </c>
      <c r="Q15">
        <f t="shared" si="4"/>
        <v>258.08000000000004</v>
      </c>
      <c r="R15">
        <v>270.41000000000003</v>
      </c>
      <c r="S15">
        <v>0.115272593132134</v>
      </c>
      <c r="T15">
        <v>109</v>
      </c>
      <c r="U15">
        <v>73</v>
      </c>
      <c r="V15">
        <f t="shared" si="5"/>
        <v>0.89601777592611909</v>
      </c>
      <c r="W15">
        <v>1.21323337920309E-2</v>
      </c>
      <c r="AG15">
        <f t="shared" si="8"/>
        <v>131.24</v>
      </c>
      <c r="AH15">
        <v>140.05000000000001</v>
      </c>
      <c r="AI15">
        <v>0.23303864322068099</v>
      </c>
      <c r="AJ15">
        <v>146</v>
      </c>
      <c r="AK15">
        <v>86</v>
      </c>
      <c r="AL15">
        <f t="shared" si="9"/>
        <v>0.82780370884319421</v>
      </c>
      <c r="AM15">
        <v>3.4854764196510402E-2</v>
      </c>
      <c r="AW15">
        <f t="shared" si="12"/>
        <v>69.59</v>
      </c>
      <c r="AX15">
        <v>85.44</v>
      </c>
      <c r="AY15">
        <v>7.7171118668355396E-2</v>
      </c>
      <c r="AZ15">
        <v>328</v>
      </c>
      <c r="BA15">
        <v>56</v>
      </c>
      <c r="BB15">
        <f t="shared" si="13"/>
        <v>0.95185337163178774</v>
      </c>
      <c r="BC15">
        <v>3.9920261357466402E-2</v>
      </c>
    </row>
    <row r="16" spans="1:55" x14ac:dyDescent="0.2">
      <c r="A16">
        <f t="shared" si="0"/>
        <v>573.41000000000008</v>
      </c>
      <c r="B16">
        <v>580.46</v>
      </c>
      <c r="C16">
        <v>0.10232894237282</v>
      </c>
      <c r="D16">
        <v>98</v>
      </c>
      <c r="E16">
        <v>77</v>
      </c>
      <c r="F16">
        <f t="shared" si="1"/>
        <v>0.92472060507345721</v>
      </c>
      <c r="G16">
        <v>6.4114224167506704E-3</v>
      </c>
      <c r="I16">
        <f t="shared" si="2"/>
        <v>293.95</v>
      </c>
      <c r="J16">
        <v>300.12</v>
      </c>
      <c r="K16">
        <v>0.72583839845488696</v>
      </c>
      <c r="L16">
        <v>190</v>
      </c>
      <c r="M16">
        <v>138</v>
      </c>
      <c r="N16">
        <f t="shared" si="3"/>
        <v>0.67730414746543777</v>
      </c>
      <c r="O16">
        <v>1.6984052936130999E-2</v>
      </c>
      <c r="Q16">
        <f t="shared" si="4"/>
        <v>267.77000000000004</v>
      </c>
      <c r="R16">
        <v>280.10000000000002</v>
      </c>
      <c r="S16">
        <v>7.21119355581262E-2</v>
      </c>
      <c r="T16">
        <v>95</v>
      </c>
      <c r="U16">
        <v>63</v>
      </c>
      <c r="V16">
        <f t="shared" si="5"/>
        <v>0.92966010485018946</v>
      </c>
      <c r="W16">
        <v>9.8917959994519501E-3</v>
      </c>
      <c r="AG16">
        <f t="shared" si="8"/>
        <v>141.81</v>
      </c>
      <c r="AH16">
        <v>150.62</v>
      </c>
      <c r="AI16">
        <v>0.12801436514752801</v>
      </c>
      <c r="AJ16">
        <v>112</v>
      </c>
      <c r="AK16">
        <v>75</v>
      </c>
      <c r="AL16">
        <f t="shared" si="9"/>
        <v>0.89447458054749596</v>
      </c>
      <c r="AM16">
        <v>2.71989581960328E-2</v>
      </c>
      <c r="AW16">
        <f t="shared" si="12"/>
        <v>73.11</v>
      </c>
      <c r="AX16">
        <v>88.96</v>
      </c>
      <c r="AY16">
        <v>1.52438809179754E-2</v>
      </c>
      <c r="AZ16">
        <v>204</v>
      </c>
      <c r="BA16">
        <v>25</v>
      </c>
      <c r="BB16">
        <f t="shared" si="13"/>
        <v>1</v>
      </c>
      <c r="BC16">
        <v>4.4216453978402799E-2</v>
      </c>
    </row>
    <row r="17" spans="1:39" x14ac:dyDescent="0.2">
      <c r="A17">
        <f t="shared" si="0"/>
        <v>593.67000000000007</v>
      </c>
      <c r="B17">
        <v>600.72</v>
      </c>
      <c r="C17">
        <v>5.2388042985166902E-2</v>
      </c>
      <c r="D17">
        <v>82</v>
      </c>
      <c r="E17">
        <v>60</v>
      </c>
      <c r="F17">
        <f t="shared" si="1"/>
        <v>0.95739328162041004</v>
      </c>
      <c r="G17">
        <v>4.8569679110160302E-3</v>
      </c>
      <c r="I17">
        <f t="shared" si="2"/>
        <v>314.20999999999998</v>
      </c>
      <c r="J17">
        <v>320.38</v>
      </c>
      <c r="K17">
        <v>0.57180389896815198</v>
      </c>
      <c r="L17">
        <v>181</v>
      </c>
      <c r="M17">
        <v>126</v>
      </c>
      <c r="N17">
        <f t="shared" si="3"/>
        <v>0.72398617511520735</v>
      </c>
      <c r="O17">
        <v>1.6214536616717699E-2</v>
      </c>
      <c r="Q17">
        <f t="shared" si="4"/>
        <v>278.34000000000003</v>
      </c>
      <c r="R17">
        <v>290.67</v>
      </c>
      <c r="S17">
        <v>2.8583994386987201E-2</v>
      </c>
      <c r="T17">
        <v>68</v>
      </c>
      <c r="U17">
        <v>48</v>
      </c>
      <c r="V17">
        <f t="shared" si="5"/>
        <v>0.96635767107592985</v>
      </c>
      <c r="W17">
        <v>7.0832904840493803E-3</v>
      </c>
      <c r="AG17">
        <f t="shared" si="8"/>
        <v>151.5</v>
      </c>
      <c r="AH17">
        <v>160.31</v>
      </c>
      <c r="AI17">
        <v>4.4442502774896198E-2</v>
      </c>
      <c r="AJ17">
        <v>78</v>
      </c>
      <c r="AK17">
        <v>53</v>
      </c>
      <c r="AL17">
        <f t="shared" si="9"/>
        <v>0.95559480257348306</v>
      </c>
      <c r="AM17">
        <v>1.3893792853274E-2</v>
      </c>
    </row>
    <row r="18" spans="1:39" x14ac:dyDescent="0.2">
      <c r="A18">
        <f t="shared" si="0"/>
        <v>613.04000000000008</v>
      </c>
      <c r="B18">
        <v>620.09</v>
      </c>
      <c r="C18">
        <v>1.7362420207109E-2</v>
      </c>
      <c r="D18">
        <v>53</v>
      </c>
      <c r="E18">
        <v>44</v>
      </c>
      <c r="F18">
        <f t="shared" si="1"/>
        <v>0.98863068264284226</v>
      </c>
      <c r="G18">
        <v>3.1564229356840301E-3</v>
      </c>
      <c r="I18">
        <f t="shared" si="2"/>
        <v>334.46999999999997</v>
      </c>
      <c r="J18">
        <v>340.64</v>
      </c>
      <c r="K18">
        <v>0.42690721180283597</v>
      </c>
      <c r="L18">
        <v>163</v>
      </c>
      <c r="M18">
        <v>114</v>
      </c>
      <c r="N18">
        <f t="shared" si="3"/>
        <v>0.77066820276497694</v>
      </c>
      <c r="O18">
        <v>1.52076160316505E-2</v>
      </c>
      <c r="Q18">
        <f t="shared" si="4"/>
        <v>288.03000000000003</v>
      </c>
      <c r="R18">
        <v>300.36</v>
      </c>
      <c r="S18">
        <v>5.0042178051619502E-3</v>
      </c>
      <c r="T18">
        <v>40</v>
      </c>
      <c r="U18">
        <v>27</v>
      </c>
      <c r="V18">
        <f t="shared" si="5"/>
        <v>1.0000000000000002</v>
      </c>
      <c r="W18">
        <v>4.1024399104398496E-3</v>
      </c>
      <c r="AG18">
        <f t="shared" si="8"/>
        <v>158.54</v>
      </c>
      <c r="AH18">
        <v>167.35</v>
      </c>
      <c r="AI18">
        <v>7.4980140535815297E-3</v>
      </c>
      <c r="AJ18">
        <v>47</v>
      </c>
      <c r="AK18">
        <v>23</v>
      </c>
      <c r="AL18">
        <f t="shared" si="9"/>
        <v>1</v>
      </c>
      <c r="AM18">
        <v>0</v>
      </c>
    </row>
    <row r="19" spans="1:39" x14ac:dyDescent="0.2">
      <c r="A19">
        <f t="shared" si="0"/>
        <v>620.09</v>
      </c>
      <c r="B19">
        <v>627.14</v>
      </c>
      <c r="C19">
        <v>7.6420435103780101E-3</v>
      </c>
      <c r="D19">
        <v>25</v>
      </c>
      <c r="E19">
        <v>28</v>
      </c>
      <c r="F19">
        <f t="shared" si="1"/>
        <v>1</v>
      </c>
      <c r="G19">
        <v>2.48072625621588E-3</v>
      </c>
      <c r="I19">
        <f t="shared" si="2"/>
        <v>353.84999999999997</v>
      </c>
      <c r="J19">
        <v>360.02</v>
      </c>
      <c r="K19">
        <v>0.305648659444478</v>
      </c>
      <c r="L19">
        <v>142</v>
      </c>
      <c r="M19">
        <v>104</v>
      </c>
      <c r="N19">
        <f t="shared" si="3"/>
        <v>0.81532258064516117</v>
      </c>
      <c r="O19">
        <v>1.38873391751807E-2</v>
      </c>
    </row>
    <row r="20" spans="1:39" x14ac:dyDescent="0.2">
      <c r="I20">
        <f t="shared" si="2"/>
        <v>374.10999999999996</v>
      </c>
      <c r="J20">
        <v>380.28</v>
      </c>
      <c r="K20">
        <v>0.1952357457227</v>
      </c>
      <c r="L20">
        <v>128</v>
      </c>
      <c r="M20">
        <v>87</v>
      </c>
      <c r="N20">
        <f t="shared" si="3"/>
        <v>0.86200460829493075</v>
      </c>
      <c r="O20">
        <v>1.19729834699202E-2</v>
      </c>
    </row>
    <row r="21" spans="1:39" x14ac:dyDescent="0.2">
      <c r="I21">
        <f t="shared" si="2"/>
        <v>394.37</v>
      </c>
      <c r="J21">
        <v>400.54</v>
      </c>
      <c r="K21">
        <v>0.10567317403575199</v>
      </c>
      <c r="L21">
        <v>107</v>
      </c>
      <c r="M21">
        <v>69</v>
      </c>
      <c r="N21">
        <f t="shared" si="3"/>
        <v>0.90868663594470045</v>
      </c>
      <c r="O21">
        <v>9.3280490787491805E-3</v>
      </c>
    </row>
    <row r="22" spans="1:39" x14ac:dyDescent="0.2">
      <c r="I22">
        <f t="shared" si="2"/>
        <v>414.63</v>
      </c>
      <c r="J22">
        <v>420.8</v>
      </c>
      <c r="K22">
        <v>4.0984777935761003E-2</v>
      </c>
      <c r="L22">
        <v>78</v>
      </c>
      <c r="M22">
        <v>50</v>
      </c>
      <c r="N22">
        <f t="shared" si="3"/>
        <v>0.95536866359447004</v>
      </c>
      <c r="O22">
        <v>5.7447329073529304E-3</v>
      </c>
    </row>
    <row r="23" spans="1:39" x14ac:dyDescent="0.2">
      <c r="I23">
        <f t="shared" si="2"/>
        <v>424.31</v>
      </c>
      <c r="J23">
        <v>430.48</v>
      </c>
      <c r="K23">
        <v>1.8265785174648701E-2</v>
      </c>
      <c r="L23">
        <v>59</v>
      </c>
      <c r="M23">
        <v>39</v>
      </c>
      <c r="N23">
        <f t="shared" si="3"/>
        <v>0.97767281105990789</v>
      </c>
      <c r="O23">
        <v>3.6355373648683E-3</v>
      </c>
    </row>
    <row r="24" spans="1:39" x14ac:dyDescent="0.2">
      <c r="I24">
        <f t="shared" si="2"/>
        <v>434</v>
      </c>
      <c r="J24">
        <v>440.17</v>
      </c>
      <c r="K24">
        <v>2.4006605926112502E-3</v>
      </c>
      <c r="L24">
        <v>28</v>
      </c>
      <c r="M24">
        <v>15</v>
      </c>
      <c r="N24">
        <f t="shared" si="3"/>
        <v>1</v>
      </c>
      <c r="O24">
        <v>1.23102413362174E-3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36AAA-E3C9-4B1A-88F7-993981A71E9D}">
  <dimension ref="A1:CE61"/>
  <sheetViews>
    <sheetView topLeftCell="AR1" zoomScaleNormal="100" workbookViewId="0">
      <selection activeCell="BD12" sqref="BD12"/>
    </sheetView>
  </sheetViews>
  <sheetFormatPr defaultRowHeight="14.25" x14ac:dyDescent="0.2"/>
  <cols>
    <col min="21" max="21" width="9" style="10"/>
  </cols>
  <sheetData>
    <row r="1" spans="1:83" x14ac:dyDescent="0.2">
      <c r="E1" t="s">
        <v>12</v>
      </c>
      <c r="G1" t="s">
        <v>7</v>
      </c>
      <c r="H1" t="s">
        <v>8</v>
      </c>
      <c r="K1" t="s">
        <v>9</v>
      </c>
      <c r="L1" t="s">
        <v>10</v>
      </c>
      <c r="N1" t="s">
        <v>11</v>
      </c>
      <c r="P1" t="s">
        <v>7</v>
      </c>
      <c r="Q1" t="s">
        <v>8</v>
      </c>
      <c r="R1" t="s">
        <v>9</v>
      </c>
      <c r="S1" t="s">
        <v>10</v>
      </c>
      <c r="T1" t="s">
        <v>11</v>
      </c>
      <c r="W1" t="s">
        <v>17</v>
      </c>
      <c r="X1" t="s">
        <v>19</v>
      </c>
      <c r="Y1" t="s">
        <v>21</v>
      </c>
      <c r="AW1" s="3"/>
      <c r="AX1" s="3"/>
      <c r="BC1">
        <v>0</v>
      </c>
      <c r="BD1">
        <f>BC1/627</f>
        <v>0</v>
      </c>
      <c r="BE1">
        <v>32.353527900000003</v>
      </c>
    </row>
    <row r="2" spans="1:83" x14ac:dyDescent="0.2">
      <c r="A2">
        <v>7.05</v>
      </c>
      <c r="B2">
        <v>4.08135576175565</v>
      </c>
      <c r="C2">
        <v>191</v>
      </c>
      <c r="D2">
        <v>297</v>
      </c>
      <c r="F2">
        <f>G2-10.57</f>
        <v>0</v>
      </c>
      <c r="G2">
        <v>10.57</v>
      </c>
      <c r="H2">
        <v>4.0708663797259899</v>
      </c>
      <c r="I2">
        <v>191</v>
      </c>
      <c r="J2">
        <v>300</v>
      </c>
      <c r="K2">
        <f>I2/52*0.312/2</f>
        <v>0.57299999999999995</v>
      </c>
      <c r="L2">
        <f>J2/52*0.312</f>
        <v>1.8</v>
      </c>
      <c r="M2">
        <f>3.1415926/6*L2*(3*K2*K2+L2*L2)</f>
        <v>3.981956368288861</v>
      </c>
      <c r="N2">
        <v>2.2126990227871901E-2</v>
      </c>
      <c r="O2">
        <f>P2/609.52</f>
        <v>0</v>
      </c>
      <c r="P2">
        <v>0</v>
      </c>
      <c r="Q2">
        <v>4.0708663797259899</v>
      </c>
      <c r="R2">
        <v>0.57299999999999995</v>
      </c>
      <c r="S2">
        <v>1.8</v>
      </c>
      <c r="T2">
        <v>2.2126990227871901E-2</v>
      </c>
      <c r="V2">
        <v>0.31</v>
      </c>
      <c r="W2">
        <v>0.38138903802886798</v>
      </c>
      <c r="X2">
        <v>31.156045735221898</v>
      </c>
      <c r="Y2">
        <v>39.025479090684001</v>
      </c>
      <c r="AA2">
        <v>0.178941800792358</v>
      </c>
      <c r="AB2">
        <v>0.18255875853377199</v>
      </c>
      <c r="AC2">
        <v>0.16970804115464799</v>
      </c>
      <c r="AD2">
        <v>0.161478654170889</v>
      </c>
      <c r="AE2">
        <v>0.15033459625203999</v>
      </c>
      <c r="AF2">
        <v>0.13988583981844899</v>
      </c>
      <c r="AG2">
        <v>0.132888686758907</v>
      </c>
      <c r="AH2">
        <v>0.12949464517550599</v>
      </c>
      <c r="AI2">
        <v>0.11895903267399301</v>
      </c>
      <c r="AJ2">
        <v>0.127214269911408</v>
      </c>
      <c r="AK2">
        <v>0.13344320616439601</v>
      </c>
      <c r="AL2">
        <v>0.14049769841952101</v>
      </c>
      <c r="AM2">
        <v>0.151274735350761</v>
      </c>
      <c r="AN2">
        <v>0.142128122556367</v>
      </c>
      <c r="AO2">
        <v>0.17227818843452899</v>
      </c>
      <c r="AP2">
        <v>0.18628288459808101</v>
      </c>
      <c r="AQ2">
        <v>0.17534873203951501</v>
      </c>
      <c r="AR2">
        <v>0.148598768809695</v>
      </c>
      <c r="AS2">
        <v>9.6565913053117097E-2</v>
      </c>
      <c r="AT2">
        <v>0.13822111597271899</v>
      </c>
      <c r="AU2">
        <v>0.53600397166500802</v>
      </c>
      <c r="AW2" s="3">
        <v>1.6666666666666666E-2</v>
      </c>
      <c r="AX2" s="11">
        <v>32.353527900000003</v>
      </c>
      <c r="AZ2">
        <v>0</v>
      </c>
      <c r="BA2" s="10">
        <v>4.0708663797259899</v>
      </c>
      <c r="BB2">
        <v>32.353527900000003</v>
      </c>
      <c r="BC2">
        <v>89.84</v>
      </c>
      <c r="BD2" s="10">
        <f t="shared" ref="BD2:BD7" si="0">BC2/627</f>
        <v>0.14328548644338118</v>
      </c>
      <c r="BE2">
        <v>34.632475999999997</v>
      </c>
      <c r="BG2">
        <v>0.45633561248932297</v>
      </c>
      <c r="BH2">
        <v>32.097433137898101</v>
      </c>
      <c r="BI2">
        <v>39.013461040723101</v>
      </c>
      <c r="BK2">
        <v>0.4452126623839</v>
      </c>
      <c r="BL2">
        <v>0.44612617556178702</v>
      </c>
      <c r="BM2">
        <v>0.43487713117452897</v>
      </c>
      <c r="BN2">
        <v>0.42625416286448398</v>
      </c>
      <c r="BO2">
        <v>0.41569560871037198</v>
      </c>
      <c r="BP2">
        <v>0.40496513759098901</v>
      </c>
      <c r="BQ2">
        <v>0.396495369934103</v>
      </c>
      <c r="BR2">
        <v>0.391030116569905</v>
      </c>
      <c r="BS2">
        <v>0.37941721182729499</v>
      </c>
      <c r="BT2">
        <v>0.38248730233302602</v>
      </c>
      <c r="BU2">
        <v>0.38257324103972601</v>
      </c>
      <c r="BV2">
        <v>0.383924310472126</v>
      </c>
      <c r="BW2">
        <v>0.38786108496043498</v>
      </c>
      <c r="BX2">
        <v>0.37789225742081001</v>
      </c>
      <c r="BY2">
        <v>0.40113057146925502</v>
      </c>
      <c r="BZ2">
        <v>0.41207196499774101</v>
      </c>
      <c r="CA2">
        <v>0.40089152139226197</v>
      </c>
      <c r="CB2">
        <v>0.37718708952012803</v>
      </c>
      <c r="CC2">
        <v>0.33165590628220498</v>
      </c>
      <c r="CD2">
        <v>0.35750482144562201</v>
      </c>
      <c r="CE2">
        <v>0.64803715217811897</v>
      </c>
    </row>
    <row r="3" spans="1:83" x14ac:dyDescent="0.2">
      <c r="A3">
        <v>10.57</v>
      </c>
      <c r="B3">
        <v>4.0457363779660698</v>
      </c>
      <c r="C3">
        <v>191</v>
      </c>
      <c r="D3">
        <v>296</v>
      </c>
      <c r="F3">
        <f t="shared" ref="F3:F22" si="1">G3-10.57</f>
        <v>22.9</v>
      </c>
      <c r="G3">
        <v>33.47</v>
      </c>
      <c r="H3">
        <v>3.8400480633964098</v>
      </c>
      <c r="I3">
        <v>191</v>
      </c>
      <c r="J3">
        <v>293</v>
      </c>
      <c r="K3">
        <f t="shared" ref="K3:K22" si="2">I3/52*0.312/2</f>
        <v>0.57299999999999995</v>
      </c>
      <c r="L3">
        <f t="shared" ref="L3:L22" si="3">J3/52*0.312</f>
        <v>1.7580000000000002</v>
      </c>
      <c r="M3">
        <f t="shared" ref="M3:M22" si="4">3.1415926/6*L3*(3*K3*K3+L3*L3)</f>
        <v>3.7514902127191236</v>
      </c>
      <c r="N3">
        <v>2.1781353692396799E-2</v>
      </c>
      <c r="O3" s="10">
        <f t="shared" ref="O3:O21" si="5">P3/609.52</f>
        <v>3.7570547315920723E-2</v>
      </c>
      <c r="P3">
        <v>22.9</v>
      </c>
      <c r="Q3">
        <v>3.8400480633964098</v>
      </c>
      <c r="R3">
        <v>0.57299999999999995</v>
      </c>
      <c r="S3">
        <v>1.7580000000000002</v>
      </c>
      <c r="T3">
        <v>2.1781353692396799E-2</v>
      </c>
      <c r="V3">
        <v>0.31</v>
      </c>
      <c r="W3">
        <v>0.38076540506080497</v>
      </c>
      <c r="X3">
        <v>31.328798623205699</v>
      </c>
      <c r="Y3">
        <v>39.040800094706</v>
      </c>
      <c r="AA3">
        <v>0.451542741277008</v>
      </c>
      <c r="AB3">
        <v>0.44823483619912502</v>
      </c>
      <c r="AC3">
        <v>0.436002640667776</v>
      </c>
      <c r="AD3">
        <v>0.42379327879616802</v>
      </c>
      <c r="AE3">
        <v>0.41062258750885999</v>
      </c>
      <c r="AF3">
        <v>0.395458511013979</v>
      </c>
      <c r="AG3">
        <v>0.38114417943394102</v>
      </c>
      <c r="AH3">
        <v>0.36991878194780797</v>
      </c>
      <c r="AI3">
        <v>0.35135388609434698</v>
      </c>
      <c r="AJ3">
        <v>0.346636811678386</v>
      </c>
      <c r="AK3">
        <v>0.3357177724289</v>
      </c>
      <c r="AL3">
        <v>0.32769691486908598</v>
      </c>
      <c r="AM3">
        <v>0.321757827883421</v>
      </c>
      <c r="AN3">
        <v>0.30555701989073197</v>
      </c>
      <c r="AO3">
        <v>0.33005567899238902</v>
      </c>
      <c r="AP3">
        <v>0.34302553245393103</v>
      </c>
      <c r="AQ3">
        <v>0.32782915968016801</v>
      </c>
      <c r="AR3">
        <v>0.30057801484660901</v>
      </c>
      <c r="AS3">
        <v>0.24897615099165199</v>
      </c>
      <c r="AT3">
        <v>0.27530931585593899</v>
      </c>
      <c r="AU3">
        <v>0.59310209813997505</v>
      </c>
      <c r="AW3" s="3">
        <v>3.3333333333333333E-2</v>
      </c>
      <c r="AX3" s="11">
        <v>33.074143899999996</v>
      </c>
      <c r="AZ3">
        <v>22.9</v>
      </c>
      <c r="BA3" s="10">
        <v>3.8400480633964098</v>
      </c>
      <c r="BC3">
        <v>222.85</v>
      </c>
      <c r="BD3" s="10">
        <f t="shared" si="0"/>
        <v>0.3554226475279107</v>
      </c>
      <c r="BE3">
        <v>35.866530900000001</v>
      </c>
      <c r="BG3">
        <v>0.45688866609711498</v>
      </c>
      <c r="BH3">
        <v>32.264828262642403</v>
      </c>
      <c r="BI3">
        <v>39.0287840333094</v>
      </c>
      <c r="BK3">
        <v>0.459118732240898</v>
      </c>
      <c r="BL3">
        <v>0.45952930911821399</v>
      </c>
      <c r="BM3">
        <v>0.45083956618644699</v>
      </c>
      <c r="BN3">
        <v>0.443876421386519</v>
      </c>
      <c r="BO3">
        <v>0.43540151252967302</v>
      </c>
      <c r="BP3">
        <v>0.42649644126082598</v>
      </c>
      <c r="BQ3">
        <v>0.41908908247108601</v>
      </c>
      <c r="BR3">
        <v>0.41398572103876202</v>
      </c>
      <c r="BS3">
        <v>0.40366582639631998</v>
      </c>
      <c r="BT3">
        <v>0.40506390271050502</v>
      </c>
      <c r="BU3">
        <v>0.403576158346519</v>
      </c>
      <c r="BV3">
        <v>0.40334835545722703</v>
      </c>
      <c r="BW3">
        <v>0.40523056415084002</v>
      </c>
      <c r="BX3">
        <v>0.39581901057688801</v>
      </c>
      <c r="BY3">
        <v>0.41573569998035897</v>
      </c>
      <c r="BZ3">
        <v>0.42522982900490203</v>
      </c>
      <c r="CA3">
        <v>0.41510779964893102</v>
      </c>
      <c r="CB3">
        <v>0.39411487100404702</v>
      </c>
      <c r="CC3">
        <v>0.35339690021890602</v>
      </c>
      <c r="CD3">
        <v>0.37499293211434198</v>
      </c>
      <c r="CE3">
        <v>0.63138829141316699</v>
      </c>
    </row>
    <row r="4" spans="1:83" x14ac:dyDescent="0.2">
      <c r="A4">
        <v>20.260000000000002</v>
      </c>
      <c r="B4">
        <v>3.95518273432788</v>
      </c>
      <c r="C4">
        <v>191</v>
      </c>
      <c r="D4">
        <v>294</v>
      </c>
      <c r="F4">
        <f t="shared" si="1"/>
        <v>57.249999999999993</v>
      </c>
      <c r="G4">
        <v>67.819999999999993</v>
      </c>
      <c r="H4">
        <v>3.5284672225087599</v>
      </c>
      <c r="I4">
        <v>191</v>
      </c>
      <c r="J4">
        <v>287</v>
      </c>
      <c r="K4">
        <f t="shared" si="2"/>
        <v>0.57299999999999995</v>
      </c>
      <c r="L4">
        <f t="shared" si="3"/>
        <v>1.722</v>
      </c>
      <c r="M4">
        <f t="shared" si="4"/>
        <v>3.5617107946376505</v>
      </c>
      <c r="N4">
        <v>2.1117635067129902E-2</v>
      </c>
      <c r="O4" s="10">
        <f t="shared" si="5"/>
        <v>9.3926368289801804E-2</v>
      </c>
      <c r="P4">
        <v>57.249999999999993</v>
      </c>
      <c r="Q4">
        <v>3.5284672225087599</v>
      </c>
      <c r="R4">
        <v>0.57299999999999995</v>
      </c>
      <c r="S4">
        <v>1.722</v>
      </c>
      <c r="T4">
        <v>2.1117635067129902E-2</v>
      </c>
      <c r="V4">
        <v>0.28999999999999998</v>
      </c>
      <c r="W4">
        <v>0.36916026303439398</v>
      </c>
      <c r="X4">
        <v>31.491964262140101</v>
      </c>
      <c r="Y4">
        <v>39.0718047795161</v>
      </c>
      <c r="AA4">
        <v>0.35497064444628201</v>
      </c>
      <c r="AB4">
        <v>0.35588531130612</v>
      </c>
      <c r="AC4">
        <v>0.344943058503558</v>
      </c>
      <c r="AD4">
        <v>0.33637300141703702</v>
      </c>
      <c r="AE4">
        <v>0.325822290287969</v>
      </c>
      <c r="AF4">
        <v>0.314747703559</v>
      </c>
      <c r="AG4">
        <v>0.305527616484701</v>
      </c>
      <c r="AH4">
        <v>0.29913242492436198</v>
      </c>
      <c r="AI4">
        <v>0.28593444525325401</v>
      </c>
      <c r="AJ4">
        <v>0.28740421891169399</v>
      </c>
      <c r="AK4">
        <v>0.28462099673924302</v>
      </c>
      <c r="AL4">
        <v>0.28323700031262999</v>
      </c>
      <c r="AM4">
        <v>0.28406220285631201</v>
      </c>
      <c r="AN4">
        <v>0.27122157774352301</v>
      </c>
      <c r="AO4">
        <v>0.29662384799896502</v>
      </c>
      <c r="AP4">
        <v>0.30935756648054002</v>
      </c>
      <c r="AQ4">
        <v>0.296386577900565</v>
      </c>
      <c r="AR4">
        <v>0.27045727943765902</v>
      </c>
      <c r="AS4">
        <v>0.22066442782756701</v>
      </c>
      <c r="AT4">
        <v>0.25095157306828397</v>
      </c>
      <c r="AU4">
        <v>0.58326263507696097</v>
      </c>
      <c r="AW4" s="3">
        <v>0.05</v>
      </c>
      <c r="AX4" s="3">
        <v>32.6778051</v>
      </c>
      <c r="AZ4">
        <v>57.249999999999993</v>
      </c>
      <c r="BA4" s="10">
        <v>3.5284672225087599</v>
      </c>
      <c r="BC4">
        <v>323.26</v>
      </c>
      <c r="BD4" s="10">
        <f t="shared" si="0"/>
        <v>0.51556618819776712</v>
      </c>
      <c r="BE4">
        <v>36.190808099999998</v>
      </c>
      <c r="BG4">
        <v>0.44773821770612099</v>
      </c>
      <c r="BH4">
        <v>32.424090308310902</v>
      </c>
      <c r="BI4">
        <v>39.059779203673202</v>
      </c>
      <c r="BK4">
        <v>0.455636085620238</v>
      </c>
      <c r="BL4">
        <v>0.45623798850431002</v>
      </c>
      <c r="BM4">
        <v>0.44698664874651001</v>
      </c>
      <c r="BN4">
        <v>0.439736047464796</v>
      </c>
      <c r="BO4">
        <v>0.43088095079315603</v>
      </c>
      <c r="BP4">
        <v>0.42171671058712601</v>
      </c>
      <c r="BQ4">
        <v>0.41426139380439903</v>
      </c>
      <c r="BR4">
        <v>0.40925383967658702</v>
      </c>
      <c r="BS4">
        <v>0.39889954402412298</v>
      </c>
      <c r="BT4">
        <v>0.40081892200222002</v>
      </c>
      <c r="BU4">
        <v>0.399895117604464</v>
      </c>
      <c r="BV4">
        <v>0.40015920464534599</v>
      </c>
      <c r="BW4">
        <v>0.40258631386980398</v>
      </c>
      <c r="BX4">
        <v>0.39323335770082002</v>
      </c>
      <c r="BY4">
        <v>0.413610232142468</v>
      </c>
      <c r="BZ4">
        <v>0.42328762370857798</v>
      </c>
      <c r="CA4">
        <v>0.41309820316183399</v>
      </c>
      <c r="CB4">
        <v>0.39182072379301902</v>
      </c>
      <c r="CC4">
        <v>0.35064604110113401</v>
      </c>
      <c r="CD4">
        <v>0.37288342103488697</v>
      </c>
      <c r="CE4">
        <v>0.63331021290635803</v>
      </c>
    </row>
    <row r="5" spans="1:83" x14ac:dyDescent="0.2">
      <c r="A5">
        <v>40.520000000000003</v>
      </c>
      <c r="B5">
        <v>3.75391454637405</v>
      </c>
      <c r="C5">
        <v>190</v>
      </c>
      <c r="D5">
        <v>288</v>
      </c>
      <c r="F5">
        <f t="shared" si="1"/>
        <v>89.84</v>
      </c>
      <c r="G5">
        <v>100.41</v>
      </c>
      <c r="H5">
        <v>3.22041094698554</v>
      </c>
      <c r="I5">
        <v>191</v>
      </c>
      <c r="J5">
        <v>278</v>
      </c>
      <c r="K5">
        <f t="shared" si="2"/>
        <v>0.57299999999999995</v>
      </c>
      <c r="L5">
        <f t="shared" si="3"/>
        <v>1.6679999999999999</v>
      </c>
      <c r="M5">
        <f t="shared" si="4"/>
        <v>3.2901417316663308</v>
      </c>
      <c r="N5">
        <v>2.0383164339354901E-2</v>
      </c>
      <c r="O5" s="10">
        <f t="shared" si="5"/>
        <v>0.14739467121669511</v>
      </c>
      <c r="P5">
        <v>89.84</v>
      </c>
      <c r="Q5">
        <v>3.22041094698554</v>
      </c>
      <c r="R5">
        <v>0.57299999999999995</v>
      </c>
      <c r="S5">
        <v>1.6679999999999999</v>
      </c>
      <c r="T5">
        <v>2.0383164339354901E-2</v>
      </c>
      <c r="V5">
        <v>0.28000000000000003</v>
      </c>
      <c r="W5">
        <v>0.35914670826668399</v>
      </c>
      <c r="X5">
        <v>31.7307195334017</v>
      </c>
      <c r="Y5">
        <v>39.105566569844903</v>
      </c>
      <c r="AA5">
        <v>0.391037065410062</v>
      </c>
      <c r="AB5">
        <v>0.38967896136637198</v>
      </c>
      <c r="AC5">
        <v>0.37769514238558199</v>
      </c>
      <c r="AD5">
        <v>0.36696673560403997</v>
      </c>
      <c r="AE5">
        <v>0.35479281690666797</v>
      </c>
      <c r="AF5">
        <v>0.341420698389238</v>
      </c>
      <c r="AG5">
        <v>0.329570278902521</v>
      </c>
      <c r="AH5">
        <v>0.32083697858010102</v>
      </c>
      <c r="AI5">
        <v>0.30505743134528002</v>
      </c>
      <c r="AJ5">
        <v>0.30396088437355301</v>
      </c>
      <c r="AK5">
        <v>0.29793174511792597</v>
      </c>
      <c r="AL5">
        <v>0.29408839502947798</v>
      </c>
      <c r="AM5">
        <v>0.292596802991551</v>
      </c>
      <c r="AN5">
        <v>0.27859192260083099</v>
      </c>
      <c r="AO5">
        <v>0.30386251972112299</v>
      </c>
      <c r="AP5">
        <v>0.31675063018015998</v>
      </c>
      <c r="AQ5">
        <v>0.30300408993869499</v>
      </c>
      <c r="AR5">
        <v>0.27654171736282901</v>
      </c>
      <c r="AS5">
        <v>0.22601375623199199</v>
      </c>
      <c r="AT5">
        <v>0.25534601236779297</v>
      </c>
      <c r="AU5">
        <v>0.58497407466013995</v>
      </c>
      <c r="AW5" s="3">
        <v>6.6666666666666666E-2</v>
      </c>
      <c r="AX5" s="3">
        <v>32.5246742</v>
      </c>
      <c r="AZ5">
        <v>89.84</v>
      </c>
      <c r="BA5" s="10">
        <v>3.22041094698554</v>
      </c>
      <c r="BB5" s="12">
        <v>34.632475999999997</v>
      </c>
      <c r="BC5">
        <v>420.15000000000003</v>
      </c>
      <c r="BD5" s="10">
        <f t="shared" si="0"/>
        <v>0.67009569377990441</v>
      </c>
      <c r="BE5">
        <v>36.235846599999995</v>
      </c>
      <c r="BG5">
        <v>0.44052647661817002</v>
      </c>
      <c r="BH5">
        <v>32.655204936927397</v>
      </c>
      <c r="BI5">
        <v>39.093545366824799</v>
      </c>
      <c r="BK5">
        <v>0.45651123699916202</v>
      </c>
      <c r="BL5">
        <v>0.45704883005018099</v>
      </c>
      <c r="BM5">
        <v>0.44792013264407499</v>
      </c>
      <c r="BN5">
        <v>0.44071275012570799</v>
      </c>
      <c r="BO5">
        <v>0.43192250395554799</v>
      </c>
      <c r="BP5">
        <v>0.42278264309485197</v>
      </c>
      <c r="BQ5">
        <v>0.41529773592778202</v>
      </c>
      <c r="BR5">
        <v>0.41023367961102503</v>
      </c>
      <c r="BS5">
        <v>0.399840682971281</v>
      </c>
      <c r="BT5">
        <v>0.401620380907249</v>
      </c>
      <c r="BU5">
        <v>0.400542606721912</v>
      </c>
      <c r="BV5">
        <v>0.40068448098620102</v>
      </c>
      <c r="BW5">
        <v>0.40298993926710902</v>
      </c>
      <c r="BX5">
        <v>0.393607265196805</v>
      </c>
      <c r="BY5">
        <v>0.41392023116004401</v>
      </c>
      <c r="BZ5">
        <v>0.42357489522540898</v>
      </c>
      <c r="CA5">
        <v>0.41338287228265902</v>
      </c>
      <c r="CB5">
        <v>0.39213236160841802</v>
      </c>
      <c r="CC5">
        <v>0.35099502150329898</v>
      </c>
      <c r="CD5">
        <v>0.373138419634303</v>
      </c>
      <c r="CE5">
        <v>0.63308901699379705</v>
      </c>
    </row>
    <row r="6" spans="1:83" x14ac:dyDescent="0.2">
      <c r="A6">
        <v>60.78</v>
      </c>
      <c r="B6">
        <v>3.5676603690037401</v>
      </c>
      <c r="C6">
        <v>190</v>
      </c>
      <c r="D6">
        <v>282</v>
      </c>
      <c r="F6">
        <f t="shared" si="1"/>
        <v>123.31</v>
      </c>
      <c r="G6">
        <v>133.88</v>
      </c>
      <c r="H6">
        <v>2.9287993067915998</v>
      </c>
      <c r="I6">
        <v>190</v>
      </c>
      <c r="J6">
        <v>269</v>
      </c>
      <c r="K6">
        <f t="shared" si="2"/>
        <v>0.56999999999999995</v>
      </c>
      <c r="L6">
        <f t="shared" si="3"/>
        <v>1.6140000000000001</v>
      </c>
      <c r="M6">
        <f t="shared" si="4"/>
        <v>3.0251595987755433</v>
      </c>
      <c r="N6">
        <v>1.95758720062611E-2</v>
      </c>
      <c r="O6" s="10">
        <f t="shared" si="5"/>
        <v>0.20230673316708231</v>
      </c>
      <c r="P6">
        <v>123.31</v>
      </c>
      <c r="Q6">
        <v>2.9287993067915998</v>
      </c>
      <c r="R6">
        <v>0.56999999999999995</v>
      </c>
      <c r="S6">
        <v>1.6140000000000001</v>
      </c>
      <c r="T6">
        <v>1.95758720062611E-2</v>
      </c>
      <c r="V6">
        <v>0.27</v>
      </c>
      <c r="W6">
        <v>0.34751360756289101</v>
      </c>
      <c r="X6">
        <v>31.934543506666</v>
      </c>
      <c r="Y6">
        <v>39.133593120454996</v>
      </c>
      <c r="AA6">
        <v>0.37782547866344002</v>
      </c>
      <c r="AB6">
        <v>0.37753848735279799</v>
      </c>
      <c r="AC6">
        <v>0.36612259816357701</v>
      </c>
      <c r="AD6">
        <v>0.35643754855348903</v>
      </c>
      <c r="AE6">
        <v>0.34505095528843799</v>
      </c>
      <c r="AF6">
        <v>0.33273396783637399</v>
      </c>
      <c r="AG6">
        <v>0.32202684352938399</v>
      </c>
      <c r="AH6">
        <v>0.31426217319536298</v>
      </c>
      <c r="AI6">
        <v>0.29952725713542999</v>
      </c>
      <c r="AJ6">
        <v>0.29937676047205197</v>
      </c>
      <c r="AK6">
        <v>0.294491341004878</v>
      </c>
      <c r="AL6">
        <v>0.29145710378589801</v>
      </c>
      <c r="AM6">
        <v>0.29067464079918698</v>
      </c>
      <c r="AN6">
        <v>0.27701698304618</v>
      </c>
      <c r="AO6">
        <v>0.30230239232432299</v>
      </c>
      <c r="AP6">
        <v>0.31513491655648301</v>
      </c>
      <c r="AQ6">
        <v>0.30161722741589297</v>
      </c>
      <c r="AR6">
        <v>0.27531730226426598</v>
      </c>
      <c r="AS6">
        <v>0.22500623110641799</v>
      </c>
      <c r="AT6">
        <v>0.25455535729300399</v>
      </c>
      <c r="AU6">
        <v>0.58467687493612297</v>
      </c>
      <c r="AW6" s="3">
        <v>8.3333333333333329E-2</v>
      </c>
      <c r="AX6" s="3">
        <v>33.128190099999998</v>
      </c>
      <c r="AZ6">
        <v>123.31</v>
      </c>
      <c r="BA6" s="10">
        <v>2.9287993067915998</v>
      </c>
      <c r="BC6">
        <v>556.67999999999995</v>
      </c>
      <c r="BD6" s="10">
        <f t="shared" si="0"/>
        <v>0.887846889952153</v>
      </c>
      <c r="BE6">
        <v>36.488062199999995</v>
      </c>
      <c r="BG6">
        <v>0.43172763186195301</v>
      </c>
      <c r="BH6">
        <v>32.851625149857199</v>
      </c>
      <c r="BI6">
        <v>39.121519849288099</v>
      </c>
      <c r="BK6">
        <v>0.45629150739692798</v>
      </c>
      <c r="BL6">
        <v>0.45684923164759</v>
      </c>
      <c r="BM6">
        <v>0.44769417306505399</v>
      </c>
      <c r="BN6">
        <v>0.44048256640362499</v>
      </c>
      <c r="BO6">
        <v>0.43168276669282402</v>
      </c>
      <c r="BP6">
        <v>0.42254517086101001</v>
      </c>
      <c r="BQ6">
        <v>0.415075488645891</v>
      </c>
      <c r="BR6">
        <v>0.41003097271472599</v>
      </c>
      <c r="BS6">
        <v>0.39965501464188002</v>
      </c>
      <c r="BT6">
        <v>0.40146918146682897</v>
      </c>
      <c r="BU6">
        <v>0.40042878667008802</v>
      </c>
      <c r="BV6">
        <v>0.40059800922217798</v>
      </c>
      <c r="BW6">
        <v>0.40292835387662101</v>
      </c>
      <c r="BX6">
        <v>0.393553215193303</v>
      </c>
      <c r="BY6">
        <v>0.41387503236885997</v>
      </c>
      <c r="BZ6">
        <v>0.42353241772872302</v>
      </c>
      <c r="CA6">
        <v>0.41334255944491399</v>
      </c>
      <c r="CB6">
        <v>0.392090041926489</v>
      </c>
      <c r="CC6">
        <v>0.350950763793974</v>
      </c>
      <c r="CD6">
        <v>0.37310760314945801</v>
      </c>
      <c r="CE6">
        <v>0.63311448349639798</v>
      </c>
    </row>
    <row r="7" spans="1:83" x14ac:dyDescent="0.2">
      <c r="A7">
        <v>80.150000000000006</v>
      </c>
      <c r="B7">
        <v>3.3858965516946098</v>
      </c>
      <c r="C7">
        <v>190</v>
      </c>
      <c r="D7">
        <v>277</v>
      </c>
      <c r="F7">
        <f t="shared" si="1"/>
        <v>156.78</v>
      </c>
      <c r="G7">
        <v>167.35</v>
      </c>
      <c r="H7">
        <v>2.6467027716304101</v>
      </c>
      <c r="I7">
        <v>190</v>
      </c>
      <c r="J7">
        <v>259</v>
      </c>
      <c r="K7">
        <f t="shared" si="2"/>
        <v>0.56999999999999995</v>
      </c>
      <c r="L7">
        <f t="shared" si="3"/>
        <v>1.554</v>
      </c>
      <c r="M7">
        <f t="shared" si="4"/>
        <v>2.7580372684923748</v>
      </c>
      <c r="N7">
        <v>1.8756647161688698E-2</v>
      </c>
      <c r="O7" s="10">
        <f t="shared" si="5"/>
        <v>0.25721879511746948</v>
      </c>
      <c r="P7">
        <v>156.78</v>
      </c>
      <c r="Q7">
        <v>2.6467027716304101</v>
      </c>
      <c r="R7">
        <v>0.56999999999999995</v>
      </c>
      <c r="S7">
        <v>1.554</v>
      </c>
      <c r="T7">
        <v>1.8756647161688698E-2</v>
      </c>
      <c r="V7">
        <v>0.25</v>
      </c>
      <c r="W7">
        <v>0.33487669456387398</v>
      </c>
      <c r="X7">
        <v>32.209149116548303</v>
      </c>
      <c r="Y7">
        <v>39.1715869948342</v>
      </c>
      <c r="AA7">
        <v>0.38269979133142201</v>
      </c>
      <c r="AB7">
        <v>0.38192922941396901</v>
      </c>
      <c r="AC7">
        <v>0.37023764050539298</v>
      </c>
      <c r="AD7">
        <v>0.360082395519077</v>
      </c>
      <c r="AE7">
        <v>0.34834448023672199</v>
      </c>
      <c r="AF7">
        <v>0.335576661069583</v>
      </c>
      <c r="AG7">
        <v>0.32440360183953998</v>
      </c>
      <c r="AH7">
        <v>0.316261226930102</v>
      </c>
      <c r="AI7">
        <v>0.30113154248750801</v>
      </c>
      <c r="AJ7">
        <v>0.30064935765110101</v>
      </c>
      <c r="AK7">
        <v>0.29538238883992302</v>
      </c>
      <c r="AL7">
        <v>0.29209616564106899</v>
      </c>
      <c r="AM7">
        <v>0.29110806561105201</v>
      </c>
      <c r="AN7">
        <v>0.27735385300981202</v>
      </c>
      <c r="AO7">
        <v>0.30263897624133101</v>
      </c>
      <c r="AP7">
        <v>0.31548839090259501</v>
      </c>
      <c r="AQ7">
        <v>0.30190813735016497</v>
      </c>
      <c r="AR7">
        <v>0.27556388874332699</v>
      </c>
      <c r="AS7">
        <v>0.225196108116307</v>
      </c>
      <c r="AT7">
        <v>0.25469768318125602</v>
      </c>
      <c r="AU7">
        <v>0.58472849961467699</v>
      </c>
      <c r="AW7" s="3">
        <v>0.1</v>
      </c>
      <c r="AX7" s="11">
        <v>34.632475999999997</v>
      </c>
      <c r="AZ7">
        <v>156.78</v>
      </c>
      <c r="BA7" s="10">
        <v>2.6467027716304101</v>
      </c>
      <c r="BC7">
        <v>616.56999999999994</v>
      </c>
      <c r="BD7" s="10">
        <f t="shared" si="0"/>
        <v>0.983365231259968</v>
      </c>
      <c r="BE7">
        <v>36.605162299999996</v>
      </c>
      <c r="BG7">
        <v>0.42258844528150502</v>
      </c>
      <c r="BH7">
        <v>33.1152576272559</v>
      </c>
      <c r="BI7">
        <v>39.159538510917002</v>
      </c>
      <c r="BK7">
        <v>0.45634668800660699</v>
      </c>
      <c r="BL7">
        <v>0.45689837480200701</v>
      </c>
      <c r="BM7">
        <v>0.44774888094858301</v>
      </c>
      <c r="BN7">
        <v>0.44053682688766999</v>
      </c>
      <c r="BO7">
        <v>0.43173796043214702</v>
      </c>
      <c r="BP7">
        <v>0.42259808780582903</v>
      </c>
      <c r="BQ7">
        <v>0.41512316051390502</v>
      </c>
      <c r="BR7">
        <v>0.41007291637760501</v>
      </c>
      <c r="BS7">
        <v>0.39969164986850703</v>
      </c>
      <c r="BT7">
        <v>0.40149771021067499</v>
      </c>
      <c r="BU7">
        <v>0.40044879696757302</v>
      </c>
      <c r="BV7">
        <v>0.40061224555285602</v>
      </c>
      <c r="BW7">
        <v>0.40293775119379099</v>
      </c>
      <c r="BX7">
        <v>0.39356102878590199</v>
      </c>
      <c r="BY7">
        <v>0.41388162279708801</v>
      </c>
      <c r="BZ7">
        <v>0.42353869895804702</v>
      </c>
      <c r="CA7">
        <v>0.41334826850456502</v>
      </c>
      <c r="CB7">
        <v>0.39209578908527898</v>
      </c>
      <c r="CC7">
        <v>0.350956376795928</v>
      </c>
      <c r="CD7">
        <v>0.37311132742478498</v>
      </c>
      <c r="CE7">
        <v>0.63311155163012101</v>
      </c>
    </row>
    <row r="8" spans="1:83" x14ac:dyDescent="0.2">
      <c r="A8">
        <v>100.41</v>
      </c>
      <c r="B8">
        <v>3.2011961620684701</v>
      </c>
      <c r="C8">
        <v>190</v>
      </c>
      <c r="D8">
        <v>272</v>
      </c>
      <c r="F8">
        <f t="shared" si="1"/>
        <v>190.26000000000002</v>
      </c>
      <c r="G8">
        <v>200.83</v>
      </c>
      <c r="H8">
        <v>2.3728786845278398</v>
      </c>
      <c r="I8">
        <v>190</v>
      </c>
      <c r="J8">
        <v>248</v>
      </c>
      <c r="K8">
        <f t="shared" si="2"/>
        <v>0.56999999999999995</v>
      </c>
      <c r="L8">
        <f t="shared" si="3"/>
        <v>1.488</v>
      </c>
      <c r="M8">
        <f t="shared" si="4"/>
        <v>2.4844760808126916</v>
      </c>
      <c r="N8">
        <v>1.79557039203718E-2</v>
      </c>
      <c r="O8" s="10">
        <f t="shared" si="5"/>
        <v>0.31214726342039639</v>
      </c>
      <c r="P8">
        <v>190.26000000000002</v>
      </c>
      <c r="Q8">
        <v>2.3728786845278398</v>
      </c>
      <c r="R8">
        <v>0.56999999999999995</v>
      </c>
      <c r="S8">
        <v>1.488</v>
      </c>
      <c r="T8">
        <v>1.79557039203718E-2</v>
      </c>
      <c r="V8">
        <v>0.24</v>
      </c>
      <c r="W8">
        <v>0.323834795194757</v>
      </c>
      <c r="X8">
        <v>32.511904870569602</v>
      </c>
      <c r="Y8">
        <v>39.208413736203497</v>
      </c>
      <c r="AA8">
        <v>0.38090617563775703</v>
      </c>
      <c r="AB8">
        <v>0.380345087268389</v>
      </c>
      <c r="AC8">
        <v>0.368777673290616</v>
      </c>
      <c r="AD8">
        <v>0.35882319916245498</v>
      </c>
      <c r="AE8">
        <v>0.34723302108301601</v>
      </c>
      <c r="AF8">
        <v>0.33464786150472098</v>
      </c>
      <c r="AG8">
        <v>0.32365573189226399</v>
      </c>
      <c r="AH8">
        <v>0.31565410226438601</v>
      </c>
      <c r="AI8">
        <v>0.30066656615735898</v>
      </c>
      <c r="AJ8">
        <v>0.30029633171604198</v>
      </c>
      <c r="AK8">
        <v>0.29515173333100098</v>
      </c>
      <c r="AL8">
        <v>0.29194101650973397</v>
      </c>
      <c r="AM8">
        <v>0.29101035964868599</v>
      </c>
      <c r="AN8">
        <v>0.27728181355313197</v>
      </c>
      <c r="AO8">
        <v>0.302566376761986</v>
      </c>
      <c r="AP8">
        <v>0.315411077949103</v>
      </c>
      <c r="AQ8">
        <v>0.30184712711721601</v>
      </c>
      <c r="AR8">
        <v>0.27551423603452702</v>
      </c>
      <c r="AS8">
        <v>0.22516032814976999</v>
      </c>
      <c r="AT8">
        <v>0.25467206534943199</v>
      </c>
      <c r="AU8">
        <v>0.58471953265731802</v>
      </c>
      <c r="AW8" s="3">
        <v>0.11666666666666667</v>
      </c>
      <c r="AX8" s="3">
        <v>34.515375900000002</v>
      </c>
      <c r="AZ8">
        <v>190.26000000000002</v>
      </c>
      <c r="BA8" s="10">
        <v>2.3728786845278398</v>
      </c>
      <c r="BG8">
        <v>0.41511474125325099</v>
      </c>
      <c r="BH8">
        <v>33.403907023234297</v>
      </c>
      <c r="BI8">
        <v>39.196410531017499</v>
      </c>
      <c r="BK8">
        <v>0.45633283126292201</v>
      </c>
      <c r="BL8">
        <v>0.456886275840441</v>
      </c>
      <c r="BM8">
        <v>0.44773563612991701</v>
      </c>
      <c r="BN8">
        <v>0.44052403690666198</v>
      </c>
      <c r="BO8">
        <v>0.43172525407569801</v>
      </c>
      <c r="BP8">
        <v>0.42258629669625603</v>
      </c>
      <c r="BQ8">
        <v>0.41511293540213301</v>
      </c>
      <c r="BR8">
        <v>0.41006423783671497</v>
      </c>
      <c r="BS8">
        <v>0.399684421425687</v>
      </c>
      <c r="BT8">
        <v>0.40149232747408597</v>
      </c>
      <c r="BU8">
        <v>0.40044527909752597</v>
      </c>
      <c r="BV8">
        <v>0.40060990177913802</v>
      </c>
      <c r="BW8">
        <v>0.40293631727038098</v>
      </c>
      <c r="BX8">
        <v>0.39355989924384499</v>
      </c>
      <c r="BY8">
        <v>0.41388066185439698</v>
      </c>
      <c r="BZ8">
        <v>0.42353777014668997</v>
      </c>
      <c r="CA8">
        <v>0.41334745999862699</v>
      </c>
      <c r="CB8">
        <v>0.39209500860581997</v>
      </c>
      <c r="CC8">
        <v>0.350955664928494</v>
      </c>
      <c r="CD8">
        <v>0.373110877335325</v>
      </c>
      <c r="CE8">
        <v>0.63311188916682803</v>
      </c>
    </row>
    <row r="9" spans="1:83" x14ac:dyDescent="0.2">
      <c r="A9">
        <v>120.67</v>
      </c>
      <c r="B9">
        <v>3.0251746923248302</v>
      </c>
      <c r="C9">
        <v>189</v>
      </c>
      <c r="D9">
        <v>266</v>
      </c>
      <c r="F9">
        <f t="shared" si="1"/>
        <v>222.85</v>
      </c>
      <c r="G9">
        <v>233.42</v>
      </c>
      <c r="H9">
        <v>2.1142197625977199</v>
      </c>
      <c r="I9">
        <v>189</v>
      </c>
      <c r="J9">
        <v>237</v>
      </c>
      <c r="K9">
        <f t="shared" si="2"/>
        <v>0.56699999999999995</v>
      </c>
      <c r="L9">
        <f t="shared" si="3"/>
        <v>1.4219999999999999</v>
      </c>
      <c r="M9">
        <f t="shared" si="4"/>
        <v>2.2236587855060566</v>
      </c>
      <c r="N9">
        <v>1.72117251642117E-2</v>
      </c>
      <c r="O9" s="10">
        <f t="shared" si="5"/>
        <v>0.36561556634728964</v>
      </c>
      <c r="P9">
        <v>222.85</v>
      </c>
      <c r="Q9">
        <v>2.1142197625977199</v>
      </c>
      <c r="R9">
        <v>0.56699999999999995</v>
      </c>
      <c r="S9">
        <v>1.4219999999999999</v>
      </c>
      <c r="T9">
        <v>1.72117251642117E-2</v>
      </c>
      <c r="V9">
        <v>0.23</v>
      </c>
      <c r="W9">
        <v>0.315795576370272</v>
      </c>
      <c r="X9">
        <v>32.778112944478799</v>
      </c>
      <c r="Y9">
        <v>39.2341857827154</v>
      </c>
      <c r="AA9">
        <v>0.38156681781406798</v>
      </c>
      <c r="AB9">
        <v>0.38091712968670099</v>
      </c>
      <c r="AC9">
        <v>0.369296065916837</v>
      </c>
      <c r="AD9">
        <v>0.35925851916093299</v>
      </c>
      <c r="AE9">
        <v>0.34760833246881201</v>
      </c>
      <c r="AF9">
        <v>0.334951486093582</v>
      </c>
      <c r="AG9">
        <v>0.323891154496805</v>
      </c>
      <c r="AH9">
        <v>0.31583855268730199</v>
      </c>
      <c r="AI9">
        <v>0.300801367500099</v>
      </c>
      <c r="AJ9">
        <v>0.30039428314917199</v>
      </c>
      <c r="AK9">
        <v>0.295211448667131</v>
      </c>
      <c r="AL9">
        <v>0.291978686584632</v>
      </c>
      <c r="AM9">
        <v>0.29103238661151098</v>
      </c>
      <c r="AN9">
        <v>0.27729721983619698</v>
      </c>
      <c r="AO9">
        <v>0.30258203683374002</v>
      </c>
      <c r="AP9">
        <v>0.31542798891130902</v>
      </c>
      <c r="AQ9">
        <v>0.30185992281004798</v>
      </c>
      <c r="AR9">
        <v>0.27552423442526702</v>
      </c>
      <c r="AS9">
        <v>0.225167070583732</v>
      </c>
      <c r="AT9">
        <v>0.25467667648345299</v>
      </c>
      <c r="AU9">
        <v>0.584721090187724</v>
      </c>
      <c r="AW9" s="3">
        <v>0.13333333333333333</v>
      </c>
      <c r="AX9" s="3">
        <v>34.380260399999997</v>
      </c>
      <c r="AZ9">
        <v>222.85</v>
      </c>
      <c r="BA9" s="10">
        <v>2.1142197625977199</v>
      </c>
      <c r="BB9">
        <v>35.866530900000001</v>
      </c>
      <c r="BG9">
        <v>0.41006572566924698</v>
      </c>
      <c r="BH9">
        <v>33.655626181483598</v>
      </c>
      <c r="BI9">
        <v>39.222176927605503</v>
      </c>
      <c r="BK9">
        <v>0.45633631096215699</v>
      </c>
      <c r="BL9">
        <v>0.45688925461962498</v>
      </c>
      <c r="BM9">
        <v>0.447738842751427</v>
      </c>
      <c r="BN9">
        <v>0.44052705172754197</v>
      </c>
      <c r="BO9">
        <v>0.43172817928913398</v>
      </c>
      <c r="BP9">
        <v>0.42258892405570803</v>
      </c>
      <c r="BQ9">
        <v>0.41511512860199201</v>
      </c>
      <c r="BR9">
        <v>0.41006603352392301</v>
      </c>
      <c r="BS9">
        <v>0.39968584766897602</v>
      </c>
      <c r="BT9">
        <v>0.40149334308150902</v>
      </c>
      <c r="BU9">
        <v>0.400445897551717</v>
      </c>
      <c r="BV9">
        <v>0.40061028764317302</v>
      </c>
      <c r="BW9">
        <v>0.40293653607105401</v>
      </c>
      <c r="BX9">
        <v>0.39356006253194598</v>
      </c>
      <c r="BY9">
        <v>0.41388080196847499</v>
      </c>
      <c r="BZ9">
        <v>0.42353790749104298</v>
      </c>
      <c r="CA9">
        <v>0.41334757449776199</v>
      </c>
      <c r="CB9">
        <v>0.39209511459709001</v>
      </c>
      <c r="CC9">
        <v>0.35095575521094902</v>
      </c>
      <c r="CD9">
        <v>0.37311093172996301</v>
      </c>
      <c r="CE9">
        <v>0.63311185030729</v>
      </c>
    </row>
    <row r="10" spans="1:83" x14ac:dyDescent="0.2">
      <c r="A10">
        <v>140.05000000000001</v>
      </c>
      <c r="B10">
        <v>2.8493082790281998</v>
      </c>
      <c r="C10">
        <v>189</v>
      </c>
      <c r="D10">
        <v>259</v>
      </c>
      <c r="F10">
        <f t="shared" si="1"/>
        <v>257.2</v>
      </c>
      <c r="G10">
        <v>267.77</v>
      </c>
      <c r="H10">
        <v>1.8564019455519201</v>
      </c>
      <c r="I10">
        <v>191</v>
      </c>
      <c r="J10">
        <v>227</v>
      </c>
      <c r="K10">
        <f t="shared" si="2"/>
        <v>0.57299999999999995</v>
      </c>
      <c r="L10">
        <f t="shared" si="3"/>
        <v>1.3619999999999999</v>
      </c>
      <c r="M10">
        <f t="shared" si="4"/>
        <v>2.025344024755126</v>
      </c>
      <c r="N10">
        <v>1.6472849202859401E-2</v>
      </c>
      <c r="O10" s="10">
        <f t="shared" si="5"/>
        <v>0.42197138732117073</v>
      </c>
      <c r="P10">
        <v>257.2</v>
      </c>
      <c r="Q10">
        <v>1.8564019455519201</v>
      </c>
      <c r="R10">
        <v>0.57299999999999995</v>
      </c>
      <c r="S10">
        <v>1.3619999999999999</v>
      </c>
      <c r="T10">
        <v>1.6472849202859401E-2</v>
      </c>
      <c r="V10">
        <v>0.21</v>
      </c>
      <c r="W10">
        <v>0.30077107255411001</v>
      </c>
      <c r="X10">
        <v>33.134305240364199</v>
      </c>
      <c r="Y10">
        <v>39.2841239017962</v>
      </c>
      <c r="AA10">
        <v>0.38132357039516701</v>
      </c>
      <c r="AB10">
        <v>0.38071062689364799</v>
      </c>
      <c r="AC10">
        <v>0.36911205169129702</v>
      </c>
      <c r="AD10">
        <v>0.35910805961051401</v>
      </c>
      <c r="AE10">
        <v>0.34748162556170298</v>
      </c>
      <c r="AF10">
        <v>0.334852247860361</v>
      </c>
      <c r="AG10">
        <v>0.32381705533912802</v>
      </c>
      <c r="AH10">
        <v>0.31578252065589901</v>
      </c>
      <c r="AI10">
        <v>0.30076229020404899</v>
      </c>
      <c r="AJ10">
        <v>0.300367106843553</v>
      </c>
      <c r="AK10">
        <v>0.295195989268489</v>
      </c>
      <c r="AL10">
        <v>0.29196954053103702</v>
      </c>
      <c r="AM10">
        <v>0.29102742089122602</v>
      </c>
      <c r="AN10">
        <v>0.27729392509589101</v>
      </c>
      <c r="AO10">
        <v>0.30257865891144697</v>
      </c>
      <c r="AP10">
        <v>0.31542428995135802</v>
      </c>
      <c r="AQ10">
        <v>0.30185723918791602</v>
      </c>
      <c r="AR10">
        <v>0.27552222109718599</v>
      </c>
      <c r="AS10">
        <v>0.22516580003380901</v>
      </c>
      <c r="AT10">
        <v>0.25467584649533098</v>
      </c>
      <c r="AU10">
        <v>0.58472081965031697</v>
      </c>
      <c r="AW10" s="3">
        <v>0.15</v>
      </c>
      <c r="AX10" s="3">
        <v>34.064990899999998</v>
      </c>
      <c r="AZ10">
        <v>257.2</v>
      </c>
      <c r="BA10" s="10">
        <v>1.8564019455519201</v>
      </c>
      <c r="BG10">
        <v>0.39968561262969499</v>
      </c>
      <c r="BH10">
        <v>33.992464464201099</v>
      </c>
      <c r="BI10">
        <v>39.272315564801197</v>
      </c>
      <c r="BK10">
        <v>0.45633543714460001</v>
      </c>
      <c r="BL10">
        <v>0.45688852124267498</v>
      </c>
      <c r="BM10">
        <v>0.44773806641844799</v>
      </c>
      <c r="BN10">
        <v>0.44052634108392302</v>
      </c>
      <c r="BO10">
        <v>0.431727505858509</v>
      </c>
      <c r="BP10">
        <v>0.42258833861459399</v>
      </c>
      <c r="BQ10">
        <v>0.415114658180187</v>
      </c>
      <c r="BR10">
        <v>0.41006566197678801</v>
      </c>
      <c r="BS10">
        <v>0.399685566257446</v>
      </c>
      <c r="BT10">
        <v>0.40149315145827102</v>
      </c>
      <c r="BU10">
        <v>0.40044578882531501</v>
      </c>
      <c r="BV10">
        <v>0.40061022411699099</v>
      </c>
      <c r="BW10">
        <v>0.40293650268452702</v>
      </c>
      <c r="BX10">
        <v>0.39356003892680502</v>
      </c>
      <c r="BY10">
        <v>0.41388078153858598</v>
      </c>
      <c r="BZ10">
        <v>0.42353788718178498</v>
      </c>
      <c r="CA10">
        <v>0.413347558282606</v>
      </c>
      <c r="CB10">
        <v>0.392095100203184</v>
      </c>
      <c r="CC10">
        <v>0.350955743760894</v>
      </c>
      <c r="CD10">
        <v>0.37311092515621203</v>
      </c>
      <c r="CE10">
        <v>0.63311185478106702</v>
      </c>
    </row>
    <row r="11" spans="1:83" x14ac:dyDescent="0.2">
      <c r="A11">
        <v>160.31</v>
      </c>
      <c r="B11">
        <v>2.68664829814999</v>
      </c>
      <c r="C11">
        <v>189</v>
      </c>
      <c r="D11">
        <v>254</v>
      </c>
      <c r="F11">
        <f t="shared" si="1"/>
        <v>289.79000000000002</v>
      </c>
      <c r="G11">
        <v>300.36</v>
      </c>
      <c r="H11">
        <v>1.61564814139344</v>
      </c>
      <c r="I11">
        <v>189</v>
      </c>
      <c r="J11">
        <v>214</v>
      </c>
      <c r="K11">
        <f t="shared" si="2"/>
        <v>0.56699999999999995</v>
      </c>
      <c r="L11">
        <f t="shared" si="3"/>
        <v>1.2839999999999998</v>
      </c>
      <c r="M11">
        <f t="shared" si="4"/>
        <v>1.7568047262536166</v>
      </c>
      <c r="N11">
        <v>1.5810272160155899E-2</v>
      </c>
      <c r="O11" s="10">
        <f t="shared" si="5"/>
        <v>0.4754396902480641</v>
      </c>
      <c r="P11">
        <v>289.79000000000002</v>
      </c>
      <c r="Q11">
        <v>1.61564814139344</v>
      </c>
      <c r="R11">
        <v>0.56699999999999995</v>
      </c>
      <c r="S11">
        <v>1.2839999999999998</v>
      </c>
      <c r="T11">
        <v>1.5810272160155899E-2</v>
      </c>
      <c r="V11">
        <v>0.21</v>
      </c>
      <c r="W11">
        <v>0.300373009301861</v>
      </c>
      <c r="X11">
        <v>33.419667216796299</v>
      </c>
      <c r="Y11">
        <v>39.298346359500002</v>
      </c>
      <c r="AA11">
        <v>0.38141314548437999</v>
      </c>
      <c r="AB11">
        <v>0.380785181223254</v>
      </c>
      <c r="AC11">
        <v>0.36917737793620897</v>
      </c>
      <c r="AD11">
        <v>0.359160067215888</v>
      </c>
      <c r="AE11">
        <v>0.34752440539827401</v>
      </c>
      <c r="AF11">
        <v>0.33488468517711001</v>
      </c>
      <c r="AG11">
        <v>0.32384037897830698</v>
      </c>
      <c r="AH11">
        <v>0.31579954250637099</v>
      </c>
      <c r="AI11">
        <v>0.30077361849471501</v>
      </c>
      <c r="AJ11">
        <v>0.30037464693920601</v>
      </c>
      <c r="AK11">
        <v>0.29519999150989901</v>
      </c>
      <c r="AL11">
        <v>0.29197176114669698</v>
      </c>
      <c r="AM11">
        <v>0.291028540358031</v>
      </c>
      <c r="AN11">
        <v>0.27729462970035001</v>
      </c>
      <c r="AO11">
        <v>0.30257938754052199</v>
      </c>
      <c r="AP11">
        <v>0.31542509903231097</v>
      </c>
      <c r="AQ11">
        <v>0.30185780202106899</v>
      </c>
      <c r="AR11">
        <v>0.27552262651193499</v>
      </c>
      <c r="AS11">
        <v>0.22516603945748401</v>
      </c>
      <c r="AT11">
        <v>0.25467599589038797</v>
      </c>
      <c r="AU11">
        <v>0.58472086664169998</v>
      </c>
      <c r="AW11" s="3">
        <v>0.16666666666666666</v>
      </c>
      <c r="AX11" s="3">
        <v>34.191098699999998</v>
      </c>
      <c r="AZ11">
        <v>289.79000000000002</v>
      </c>
      <c r="BA11" s="10">
        <v>1.61564814139344</v>
      </c>
      <c r="BG11">
        <v>0.401493181873183</v>
      </c>
      <c r="BH11">
        <v>34.257506024367402</v>
      </c>
      <c r="BI11">
        <v>39.286513760267802</v>
      </c>
      <c r="BK11">
        <v>0.45633565657671799</v>
      </c>
      <c r="BL11">
        <v>0.456888701800582</v>
      </c>
      <c r="BM11">
        <v>0.44773825437120301</v>
      </c>
      <c r="BN11">
        <v>0.44052650859460502</v>
      </c>
      <c r="BO11">
        <v>0.43172766089304199</v>
      </c>
      <c r="BP11">
        <v>0.422588469065526</v>
      </c>
      <c r="BQ11">
        <v>0.41511475908151302</v>
      </c>
      <c r="BR11">
        <v>0.41006573885394199</v>
      </c>
      <c r="BS11">
        <v>0.39968562178266498</v>
      </c>
      <c r="BT11">
        <v>0.40149318761345398</v>
      </c>
      <c r="BU11">
        <v>0.400445807939797</v>
      </c>
      <c r="BV11">
        <v>0.40061023457553502</v>
      </c>
      <c r="BW11">
        <v>0.40293650777893703</v>
      </c>
      <c r="BX11">
        <v>0.393560042339195</v>
      </c>
      <c r="BY11">
        <v>0.41388078451744598</v>
      </c>
      <c r="BZ11">
        <v>0.42353789018493698</v>
      </c>
      <c r="CA11">
        <v>0.41334756057896699</v>
      </c>
      <c r="CB11">
        <v>0.39209510215791699</v>
      </c>
      <c r="CC11">
        <v>0.35095574521304601</v>
      </c>
      <c r="CD11">
        <v>0.37311092595066903</v>
      </c>
      <c r="CE11">
        <v>0.63311185426601402</v>
      </c>
    </row>
    <row r="12" spans="1:83" x14ac:dyDescent="0.2">
      <c r="A12">
        <v>180.57</v>
      </c>
      <c r="B12">
        <v>2.5199205454048101</v>
      </c>
      <c r="C12">
        <v>188</v>
      </c>
      <c r="D12">
        <v>247</v>
      </c>
      <c r="F12">
        <f t="shared" si="1"/>
        <v>323.26</v>
      </c>
      <c r="G12">
        <v>333.83</v>
      </c>
      <c r="H12">
        <v>1.40456084276897</v>
      </c>
      <c r="I12">
        <v>191</v>
      </c>
      <c r="J12">
        <v>200</v>
      </c>
      <c r="K12">
        <f t="shared" si="2"/>
        <v>0.57299999999999995</v>
      </c>
      <c r="L12">
        <f t="shared" si="3"/>
        <v>1.2</v>
      </c>
      <c r="M12">
        <f t="shared" si="4"/>
        <v>1.5236642428592397</v>
      </c>
      <c r="N12">
        <v>1.51526127602111E-2</v>
      </c>
      <c r="O12" s="10">
        <f t="shared" si="5"/>
        <v>0.53035175219845121</v>
      </c>
      <c r="P12">
        <v>323.26</v>
      </c>
      <c r="Q12">
        <v>1.40456084276897</v>
      </c>
      <c r="R12">
        <v>0.57299999999999995</v>
      </c>
      <c r="S12">
        <v>1.2</v>
      </c>
      <c r="T12">
        <v>1.51526127602111E-2</v>
      </c>
      <c r="V12">
        <v>0.2</v>
      </c>
      <c r="W12">
        <v>0.29519916845954902</v>
      </c>
      <c r="X12">
        <v>33.869911702506599</v>
      </c>
      <c r="Y12">
        <v>39.3421104984251</v>
      </c>
      <c r="AA12">
        <v>0.38138016133826502</v>
      </c>
      <c r="AB12">
        <v>0.38075826574932897</v>
      </c>
      <c r="AC12">
        <v>0.36915418752372398</v>
      </c>
      <c r="AD12">
        <v>0.35914209086539001</v>
      </c>
      <c r="AE12">
        <v>0.34750996205514201</v>
      </c>
      <c r="AF12">
        <v>0.33487408280516001</v>
      </c>
      <c r="AG12">
        <v>0.32383303766577698</v>
      </c>
      <c r="AH12">
        <v>0.31579437152449602</v>
      </c>
      <c r="AI12">
        <v>0.300770334507316</v>
      </c>
      <c r="AJ12">
        <v>0.30037255494054599</v>
      </c>
      <c r="AK12">
        <v>0.29519895538302299</v>
      </c>
      <c r="AL12">
        <v>0.29197122199314102</v>
      </c>
      <c r="AM12">
        <v>0.29102828798677599</v>
      </c>
      <c r="AN12">
        <v>0.27729447901556897</v>
      </c>
      <c r="AO12">
        <v>0.30257923037287898</v>
      </c>
      <c r="AP12">
        <v>0.31542492206049699</v>
      </c>
      <c r="AQ12">
        <v>0.30185768397872598</v>
      </c>
      <c r="AR12">
        <v>0.27552254487542299</v>
      </c>
      <c r="AS12">
        <v>0.225165994340258</v>
      </c>
      <c r="AT12">
        <v>0.25467596899978601</v>
      </c>
      <c r="AU12">
        <v>0.58472085847946398</v>
      </c>
      <c r="AW12" s="3">
        <v>0.18333333333333332</v>
      </c>
      <c r="AX12" s="11">
        <v>35.866530900000001</v>
      </c>
      <c r="AZ12">
        <v>323.26</v>
      </c>
      <c r="BA12" s="10">
        <v>1.40456084276897</v>
      </c>
      <c r="BB12">
        <v>36.190808099999998</v>
      </c>
      <c r="BG12">
        <v>0.40044580508136401</v>
      </c>
      <c r="BH12">
        <v>34.675507995956103</v>
      </c>
      <c r="BI12">
        <v>39.330553218220899</v>
      </c>
      <c r="BK12">
        <v>0.45633560147317298</v>
      </c>
      <c r="BL12">
        <v>0.45688865734710998</v>
      </c>
      <c r="BM12">
        <v>0.44773820886723398</v>
      </c>
      <c r="BN12">
        <v>0.44052646910951898</v>
      </c>
      <c r="BO12">
        <v>0.43172762520161101</v>
      </c>
      <c r="BP12">
        <v>0.42258843999779699</v>
      </c>
      <c r="BQ12">
        <v>0.41511473743907201</v>
      </c>
      <c r="BR12">
        <v>0.41006572294722199</v>
      </c>
      <c r="BS12">
        <v>0.39968561082700299</v>
      </c>
      <c r="BT12">
        <v>0.40149318079174801</v>
      </c>
      <c r="BU12">
        <v>0.40044580457940498</v>
      </c>
      <c r="BV12">
        <v>0.400610232853707</v>
      </c>
      <c r="BW12">
        <v>0.40293650700158501</v>
      </c>
      <c r="BX12">
        <v>0.39356004184589599</v>
      </c>
      <c r="BY12">
        <v>0.41388078408310203</v>
      </c>
      <c r="BZ12">
        <v>0.42353788974085699</v>
      </c>
      <c r="CA12">
        <v>0.41334756025376002</v>
      </c>
      <c r="CB12">
        <v>0.392095101892458</v>
      </c>
      <c r="CC12">
        <v>0.350955745028875</v>
      </c>
      <c r="CD12">
        <v>0.37311092585465599</v>
      </c>
      <c r="CE12">
        <v>0.63311185432531103</v>
      </c>
    </row>
    <row r="13" spans="1:83" x14ac:dyDescent="0.2">
      <c r="A13">
        <v>200.83</v>
      </c>
      <c r="B13">
        <v>2.35564740068128</v>
      </c>
      <c r="C13">
        <v>188</v>
      </c>
      <c r="D13">
        <v>241</v>
      </c>
      <c r="F13">
        <f t="shared" si="1"/>
        <v>356.73</v>
      </c>
      <c r="G13">
        <v>367.3</v>
      </c>
      <c r="H13">
        <v>1.1821763078471501</v>
      </c>
      <c r="I13">
        <v>191</v>
      </c>
      <c r="J13">
        <v>186</v>
      </c>
      <c r="K13">
        <f t="shared" si="2"/>
        <v>0.57299999999999995</v>
      </c>
      <c r="L13">
        <f t="shared" si="3"/>
        <v>1.1160000000000001</v>
      </c>
      <c r="M13">
        <f t="shared" si="4"/>
        <v>1.3033286395750552</v>
      </c>
      <c r="N13">
        <v>1.4490185099618099E-2</v>
      </c>
      <c r="O13" s="10">
        <f t="shared" si="5"/>
        <v>0.58526381414883843</v>
      </c>
      <c r="P13">
        <v>356.73</v>
      </c>
      <c r="Q13">
        <v>1.1821763078471501</v>
      </c>
      <c r="R13">
        <v>0.57299999999999995</v>
      </c>
      <c r="S13">
        <v>1.1160000000000001</v>
      </c>
      <c r="T13">
        <v>1.4490185099618099E-2</v>
      </c>
      <c r="V13">
        <v>0.19</v>
      </c>
      <c r="W13">
        <v>0.29197132732311998</v>
      </c>
      <c r="X13">
        <v>34.249077568870902</v>
      </c>
      <c r="Y13">
        <v>39.371210464687401</v>
      </c>
      <c r="AA13">
        <v>0.38139230727401702</v>
      </c>
      <c r="AB13">
        <v>0.38076798287033797</v>
      </c>
      <c r="AC13">
        <v>0.36916242008099998</v>
      </c>
      <c r="AD13">
        <v>0.35914830442533902</v>
      </c>
      <c r="AE13">
        <v>0.34751483846037101</v>
      </c>
      <c r="AF13">
        <v>0.33487754828753502</v>
      </c>
      <c r="AG13">
        <v>0.32383534841538703</v>
      </c>
      <c r="AH13">
        <v>0.31579594239550102</v>
      </c>
      <c r="AI13">
        <v>0.30077128651266</v>
      </c>
      <c r="AJ13">
        <v>0.300373135366029</v>
      </c>
      <c r="AK13">
        <v>0.29519922362260598</v>
      </c>
      <c r="AL13">
        <v>0.29197135289677401</v>
      </c>
      <c r="AM13">
        <v>0.291028344881059</v>
      </c>
      <c r="AN13">
        <v>0.277294511240607</v>
      </c>
      <c r="AO13">
        <v>0.30257926427444998</v>
      </c>
      <c r="AP13">
        <v>0.31542496076988302</v>
      </c>
      <c r="AQ13">
        <v>0.30185770873561102</v>
      </c>
      <c r="AR13">
        <v>0.275522561314198</v>
      </c>
      <c r="AS13">
        <v>0.22516600284219199</v>
      </c>
      <c r="AT13">
        <v>0.25467597384000301</v>
      </c>
      <c r="AU13">
        <v>0.58472085989721601</v>
      </c>
      <c r="AW13" s="3">
        <v>0.2</v>
      </c>
      <c r="AX13" s="3">
        <v>35.506222899999997</v>
      </c>
      <c r="AZ13">
        <v>356.73</v>
      </c>
      <c r="BA13" s="10">
        <v>1.1821763078471501</v>
      </c>
      <c r="BG13">
        <v>0.400610233096928</v>
      </c>
      <c r="BH13">
        <v>35.023602052066302</v>
      </c>
      <c r="BI13">
        <v>39.3598022102573</v>
      </c>
      <c r="BK13">
        <v>0.45633561531071398</v>
      </c>
      <c r="BL13">
        <v>0.45688866829158398</v>
      </c>
      <c r="BM13">
        <v>0.44773821988389401</v>
      </c>
      <c r="BN13">
        <v>0.44052647841681802</v>
      </c>
      <c r="BO13">
        <v>0.43172763341835002</v>
      </c>
      <c r="BP13">
        <v>0.42258844647481503</v>
      </c>
      <c r="BQ13">
        <v>0.41511474208118398</v>
      </c>
      <c r="BR13">
        <v>0.41006572623849502</v>
      </c>
      <c r="BS13">
        <v>0.39968561298866201</v>
      </c>
      <c r="BT13">
        <v>0.40149318207885798</v>
      </c>
      <c r="BU13">
        <v>0.40044580517017297</v>
      </c>
      <c r="BV13">
        <v>0.40061023313717797</v>
      </c>
      <c r="BW13">
        <v>0.40293650712020102</v>
      </c>
      <c r="BX13">
        <v>0.393560041917208</v>
      </c>
      <c r="BY13">
        <v>0.41388078414643398</v>
      </c>
      <c r="BZ13">
        <v>0.42353788980652601</v>
      </c>
      <c r="CA13">
        <v>0.41334756029981601</v>
      </c>
      <c r="CB13">
        <v>0.39209510192850999</v>
      </c>
      <c r="CC13">
        <v>0.35095574505223398</v>
      </c>
      <c r="CD13">
        <v>0.37311092586625999</v>
      </c>
      <c r="CE13">
        <v>0.63311185431848305</v>
      </c>
    </row>
    <row r="14" spans="1:83" x14ac:dyDescent="0.2">
      <c r="A14">
        <v>220.2</v>
      </c>
      <c r="B14">
        <v>2.1996285518940102</v>
      </c>
      <c r="C14">
        <v>188</v>
      </c>
      <c r="D14">
        <v>234</v>
      </c>
      <c r="F14">
        <f t="shared" si="1"/>
        <v>390.2</v>
      </c>
      <c r="G14">
        <v>400.77</v>
      </c>
      <c r="H14">
        <v>0.96679815286136395</v>
      </c>
      <c r="I14">
        <v>190</v>
      </c>
      <c r="J14">
        <v>170</v>
      </c>
      <c r="K14">
        <f t="shared" si="2"/>
        <v>0.56999999999999995</v>
      </c>
      <c r="L14">
        <f t="shared" si="3"/>
        <v>1.02</v>
      </c>
      <c r="M14">
        <f t="shared" si="4"/>
        <v>1.0762059522042</v>
      </c>
      <c r="N14">
        <v>1.37831784120339E-2</v>
      </c>
      <c r="O14" s="10">
        <f t="shared" si="5"/>
        <v>0.64017587609922566</v>
      </c>
      <c r="P14">
        <v>390.2</v>
      </c>
      <c r="Q14">
        <v>0.96679815286136395</v>
      </c>
      <c r="R14">
        <v>0.56999999999999995</v>
      </c>
      <c r="S14">
        <v>1.02</v>
      </c>
      <c r="T14">
        <v>1.37831784120339E-2</v>
      </c>
      <c r="V14">
        <v>0.19</v>
      </c>
      <c r="W14">
        <v>0.29102833441444298</v>
      </c>
      <c r="X14">
        <v>34.648964389741799</v>
      </c>
      <c r="Y14">
        <v>39.395673174590897</v>
      </c>
      <c r="AA14">
        <v>0.38138783473781901</v>
      </c>
      <c r="AB14">
        <v>0.38076447477914899</v>
      </c>
      <c r="AC14">
        <v>0.36915949755022798</v>
      </c>
      <c r="AD14">
        <v>0.35914615670379502</v>
      </c>
      <c r="AE14">
        <v>0.347513192078094</v>
      </c>
      <c r="AF14">
        <v>0.33487641556505099</v>
      </c>
      <c r="AG14">
        <v>0.32383462108538102</v>
      </c>
      <c r="AH14">
        <v>0.31579546518757501</v>
      </c>
      <c r="AI14">
        <v>0.30077101053301197</v>
      </c>
      <c r="AJ14">
        <v>0.30037297432690802</v>
      </c>
      <c r="AK14">
        <v>0.295199154178926</v>
      </c>
      <c r="AL14">
        <v>0.29197132111406598</v>
      </c>
      <c r="AM14">
        <v>0.29102833205487799</v>
      </c>
      <c r="AN14">
        <v>0.27729450434904701</v>
      </c>
      <c r="AO14">
        <v>0.30257925696177301</v>
      </c>
      <c r="AP14">
        <v>0.31542495230290502</v>
      </c>
      <c r="AQ14">
        <v>0.30185770354337699</v>
      </c>
      <c r="AR14">
        <v>0.275522558003995</v>
      </c>
      <c r="AS14">
        <v>0.22516600124007899</v>
      </c>
      <c r="AT14">
        <v>0.25467597296878097</v>
      </c>
      <c r="AU14">
        <v>0.58472085965095799</v>
      </c>
      <c r="AW14" s="3">
        <v>0.21666666666666667</v>
      </c>
      <c r="AX14" s="3">
        <v>35.551261400000001</v>
      </c>
      <c r="AZ14">
        <v>390.2</v>
      </c>
      <c r="BA14" s="10">
        <v>0.96679815286136395</v>
      </c>
      <c r="BG14">
        <v>0.40293650710444201</v>
      </c>
      <c r="BH14">
        <v>35.386916100656201</v>
      </c>
      <c r="BI14">
        <v>39.384377021040898</v>
      </c>
      <c r="BK14">
        <v>0.45633561183584598</v>
      </c>
      <c r="BL14">
        <v>0.45688866559704699</v>
      </c>
      <c r="BM14">
        <v>0.44773821721672402</v>
      </c>
      <c r="BN14">
        <v>0.44052647622293201</v>
      </c>
      <c r="BO14">
        <v>0.431727631526725</v>
      </c>
      <c r="BP14">
        <v>0.422588445031573</v>
      </c>
      <c r="BQ14">
        <v>0.41511474108549201</v>
      </c>
      <c r="BR14">
        <v>0.41006572555749599</v>
      </c>
      <c r="BS14">
        <v>0.39968561256214402</v>
      </c>
      <c r="BT14">
        <v>0.40149318183600702</v>
      </c>
      <c r="BU14">
        <v>0.400445805066314</v>
      </c>
      <c r="BV14">
        <v>0.40061023309050903</v>
      </c>
      <c r="BW14">
        <v>0.40293650710210199</v>
      </c>
      <c r="BX14">
        <v>0.39356004190689797</v>
      </c>
      <c r="BY14">
        <v>0.41388078413719998</v>
      </c>
      <c r="BZ14">
        <v>0.423537889796815</v>
      </c>
      <c r="CA14">
        <v>0.413347560293293</v>
      </c>
      <c r="CB14">
        <v>0.39209510192361302</v>
      </c>
      <c r="CC14">
        <v>0.35095574504927102</v>
      </c>
      <c r="CD14">
        <v>0.373110925864857</v>
      </c>
      <c r="CE14">
        <v>0.63311185431926997</v>
      </c>
    </row>
    <row r="15" spans="1:83" s="11" customFormat="1" x14ac:dyDescent="0.2">
      <c r="A15" s="11">
        <v>240.46</v>
      </c>
      <c r="B15" s="11">
        <v>2.0439774956418901</v>
      </c>
      <c r="C15" s="11">
        <v>188</v>
      </c>
      <c r="D15" s="11">
        <v>228</v>
      </c>
      <c r="F15" s="11">
        <f t="shared" si="1"/>
        <v>420.15000000000003</v>
      </c>
      <c r="G15" s="11">
        <v>430.72</v>
      </c>
      <c r="H15" s="11">
        <v>0.80863718399050799</v>
      </c>
      <c r="I15" s="11">
        <v>189</v>
      </c>
      <c r="J15" s="11">
        <v>159</v>
      </c>
      <c r="K15" s="11">
        <f t="shared" si="2"/>
        <v>0.56699999999999995</v>
      </c>
      <c r="L15" s="11">
        <f t="shared" si="3"/>
        <v>0.95399999999999996</v>
      </c>
      <c r="M15" s="11">
        <f t="shared" si="4"/>
        <v>0.93637899686084225</v>
      </c>
      <c r="N15" s="11">
        <v>1.30707981573625E-2</v>
      </c>
      <c r="O15" s="11">
        <f t="shared" si="5"/>
        <v>0.68931290195563732</v>
      </c>
      <c r="P15" s="11">
        <v>420.15000000000003</v>
      </c>
      <c r="Q15" s="11">
        <v>0.80863718399050799</v>
      </c>
      <c r="R15" s="11">
        <v>0.56699999999999995</v>
      </c>
      <c r="S15" s="11">
        <v>0.95399999999999996</v>
      </c>
      <c r="T15" s="11">
        <v>1.30707981573625E-2</v>
      </c>
      <c r="V15" s="11">
        <v>0.17</v>
      </c>
      <c r="W15" s="11">
        <v>0.27729450556319701</v>
      </c>
      <c r="X15" s="11">
        <v>34.925166247603997</v>
      </c>
      <c r="Y15" s="11">
        <v>39.422155745461197</v>
      </c>
      <c r="AA15" s="11">
        <v>0.38138948167789599</v>
      </c>
      <c r="AB15" s="11">
        <v>0.38076574127850399</v>
      </c>
      <c r="AC15" s="11">
        <v>0.36916053504070501</v>
      </c>
      <c r="AD15" s="11">
        <v>0.35914689906619401</v>
      </c>
      <c r="AE15" s="11">
        <v>0.34751374793367401</v>
      </c>
      <c r="AF15" s="11">
        <v>0.33487678580529101</v>
      </c>
      <c r="AG15" s="11">
        <v>0.323834850019381</v>
      </c>
      <c r="AH15" s="11">
        <v>0.31579561015649099</v>
      </c>
      <c r="AI15" s="11">
        <v>0.30077109053758</v>
      </c>
      <c r="AJ15" s="11">
        <v>0.30037301900723601</v>
      </c>
      <c r="AK15" s="11">
        <v>0.295199172156978</v>
      </c>
      <c r="AL15" s="11">
        <v>0.29197132883074001</v>
      </c>
      <c r="AM15" s="11">
        <v>0.29102833494639802</v>
      </c>
      <c r="AN15" s="11">
        <v>0.27729450582285903</v>
      </c>
      <c r="AO15" s="11">
        <v>0.30257925853913997</v>
      </c>
      <c r="AP15" s="11">
        <v>0.31542495415490401</v>
      </c>
      <c r="AQ15" s="11">
        <v>0.30185770463233802</v>
      </c>
      <c r="AR15" s="11">
        <v>0.27552255867055397</v>
      </c>
      <c r="AS15" s="11">
        <v>0.22516600154198399</v>
      </c>
      <c r="AT15" s="11">
        <v>0.25467597312559798</v>
      </c>
      <c r="AU15" s="11">
        <v>0.584720859693732</v>
      </c>
      <c r="AW15" s="11">
        <v>0.23333333333333334</v>
      </c>
      <c r="AX15" s="11">
        <v>35.362099699999995</v>
      </c>
      <c r="AZ15" s="11">
        <v>420.15000000000003</v>
      </c>
      <c r="BA15" s="11">
        <v>0.80863718399050799</v>
      </c>
      <c r="BB15" s="11">
        <v>36.235846599999995</v>
      </c>
      <c r="BG15" s="11">
        <v>0.39356004190817301</v>
      </c>
      <c r="BH15" s="11">
        <v>35.637373734224497</v>
      </c>
      <c r="BI15" s="11">
        <v>39.410908242557397</v>
      </c>
      <c r="BK15" s="11">
        <v>0.45633561270845102</v>
      </c>
      <c r="BL15" s="11">
        <v>0.456888666260445</v>
      </c>
      <c r="BM15" s="11">
        <v>0.44773821786245499</v>
      </c>
      <c r="BN15" s="11">
        <v>0.44052647674006801</v>
      </c>
      <c r="BO15" s="11">
        <v>0.43172763196220698</v>
      </c>
      <c r="BP15" s="11">
        <v>0.42258844535316198</v>
      </c>
      <c r="BQ15" s="11">
        <v>0.41511474129905801</v>
      </c>
      <c r="BR15" s="11">
        <v>0.410065725698401</v>
      </c>
      <c r="BS15" s="11">
        <v>0.39968561264629998</v>
      </c>
      <c r="BT15" s="11">
        <v>0.40149318188182898</v>
      </c>
      <c r="BU15" s="11">
        <v>0.400445805084574</v>
      </c>
      <c r="BV15" s="11">
        <v>0.40061023309819399</v>
      </c>
      <c r="BW15" s="11">
        <v>0.40293650710486301</v>
      </c>
      <c r="BX15" s="11">
        <v>0.393560041908389</v>
      </c>
      <c r="BY15" s="11">
        <v>0.41388078413854601</v>
      </c>
      <c r="BZ15" s="11">
        <v>0.42353788979825002</v>
      </c>
      <c r="CA15" s="11">
        <v>0.41334756029421799</v>
      </c>
      <c r="CB15" s="11">
        <v>0.39209510192427699</v>
      </c>
      <c r="CC15" s="11">
        <v>0.35095574504964699</v>
      </c>
      <c r="CD15" s="11">
        <v>0.37311092586502698</v>
      </c>
      <c r="CE15" s="11">
        <v>0.63311185431918005</v>
      </c>
    </row>
    <row r="16" spans="1:83" x14ac:dyDescent="0.2">
      <c r="A16">
        <v>260.72000000000003</v>
      </c>
      <c r="B16">
        <v>1.8928100136108199</v>
      </c>
      <c r="C16">
        <v>188</v>
      </c>
      <c r="D16">
        <v>220</v>
      </c>
      <c r="F16">
        <f t="shared" si="1"/>
        <v>457.14</v>
      </c>
      <c r="G16">
        <v>467.71</v>
      </c>
      <c r="H16">
        <v>0.58461675265892599</v>
      </c>
      <c r="I16">
        <v>167</v>
      </c>
      <c r="J16">
        <v>143</v>
      </c>
      <c r="K16">
        <f t="shared" si="2"/>
        <v>0.501</v>
      </c>
      <c r="L16">
        <f t="shared" si="3"/>
        <v>0.85799999999999998</v>
      </c>
      <c r="M16">
        <f t="shared" si="4"/>
        <v>0.66900491191308076</v>
      </c>
      <c r="N16">
        <v>1.2017380811259399E-2</v>
      </c>
      <c r="O16" s="10">
        <f t="shared" si="5"/>
        <v>0.75</v>
      </c>
      <c r="P16">
        <v>457.14</v>
      </c>
      <c r="Q16">
        <v>0.58461675265892599</v>
      </c>
      <c r="R16">
        <v>0.501</v>
      </c>
      <c r="S16">
        <v>0.85799999999999998</v>
      </c>
      <c r="T16">
        <v>1.2017380811259399E-2</v>
      </c>
      <c r="V16">
        <v>0.19</v>
      </c>
      <c r="W16">
        <v>0.30257925825926202</v>
      </c>
      <c r="X16">
        <v>34.767348330904397</v>
      </c>
      <c r="Y16">
        <v>39.316649208997603</v>
      </c>
      <c r="AA16">
        <v>0.38138887521903603</v>
      </c>
      <c r="AB16">
        <v>0.38076528404423798</v>
      </c>
      <c r="AC16">
        <v>0.36916016673461499</v>
      </c>
      <c r="AD16">
        <v>0.35914664246789102</v>
      </c>
      <c r="AE16">
        <v>0.34751356026442098</v>
      </c>
      <c r="AF16">
        <v>0.33487666478905798</v>
      </c>
      <c r="AG16">
        <v>0.32383477796024801</v>
      </c>
      <c r="AH16">
        <v>0.31579556611701798</v>
      </c>
      <c r="AI16">
        <v>0.30077106734481901</v>
      </c>
      <c r="AJ16">
        <v>0.30037300661067201</v>
      </c>
      <c r="AK16">
        <v>0.29519916750269698</v>
      </c>
      <c r="AL16">
        <v>0.29197132695717098</v>
      </c>
      <c r="AM16">
        <v>0.29102833429453701</v>
      </c>
      <c r="AN16">
        <v>0.27729450550767198</v>
      </c>
      <c r="AO16">
        <v>0.30257925819889597</v>
      </c>
      <c r="AP16">
        <v>0.315424953749813</v>
      </c>
      <c r="AQ16">
        <v>0.30185770440395199</v>
      </c>
      <c r="AR16">
        <v>0.27552255853633401</v>
      </c>
      <c r="AS16">
        <v>0.22516600148509</v>
      </c>
      <c r="AT16">
        <v>0.254675973097372</v>
      </c>
      <c r="AU16">
        <v>0.58472085968630105</v>
      </c>
      <c r="AW16" s="3">
        <v>0.25</v>
      </c>
      <c r="AX16" s="3">
        <v>35.100876399999997</v>
      </c>
      <c r="AZ16">
        <v>457.14</v>
      </c>
      <c r="BA16" s="10">
        <v>0.58461675265892599</v>
      </c>
      <c r="BG16">
        <v>0.413880784138349</v>
      </c>
      <c r="BH16">
        <v>35.480692661633</v>
      </c>
      <c r="BI16">
        <v>39.303969636061098</v>
      </c>
      <c r="BK16">
        <v>0.45633561248932297</v>
      </c>
      <c r="BL16">
        <v>0.45688866609711498</v>
      </c>
      <c r="BM16">
        <v>0.44773821770612099</v>
      </c>
      <c r="BN16">
        <v>0.44052647661817002</v>
      </c>
      <c r="BO16">
        <v>0.43172763186195301</v>
      </c>
      <c r="BP16">
        <v>0.42258844528150502</v>
      </c>
      <c r="BQ16">
        <v>0.41511474125325099</v>
      </c>
      <c r="BR16">
        <v>0.41006572566924698</v>
      </c>
      <c r="BS16">
        <v>0.39968561262969499</v>
      </c>
      <c r="BT16">
        <v>0.401493181873183</v>
      </c>
      <c r="BU16">
        <v>0.40044580508136401</v>
      </c>
      <c r="BV16">
        <v>0.400610233096928</v>
      </c>
      <c r="BW16">
        <v>0.40293650710444201</v>
      </c>
      <c r="BX16">
        <v>0.39356004190817301</v>
      </c>
      <c r="BY16">
        <v>0.413880784138349</v>
      </c>
      <c r="BZ16">
        <v>0.42353788979803803</v>
      </c>
      <c r="CA16">
        <v>0.41334756029408698</v>
      </c>
      <c r="CB16">
        <v>0.39209510192418701</v>
      </c>
      <c r="CC16">
        <v>0.35095574504959898</v>
      </c>
      <c r="CD16">
        <v>0.37311092586500699</v>
      </c>
      <c r="CE16">
        <v>0.63311185431919004</v>
      </c>
    </row>
    <row r="17" spans="1:61" x14ac:dyDescent="0.2">
      <c r="A17">
        <v>280.10000000000002</v>
      </c>
      <c r="B17">
        <v>1.75079612097948</v>
      </c>
      <c r="C17">
        <v>187</v>
      </c>
      <c r="D17">
        <v>213</v>
      </c>
      <c r="F17">
        <f t="shared" si="1"/>
        <v>489.73</v>
      </c>
      <c r="G17">
        <v>500.3</v>
      </c>
      <c r="H17">
        <v>0.41285407618198</v>
      </c>
      <c r="I17">
        <v>147</v>
      </c>
      <c r="J17">
        <v>129</v>
      </c>
      <c r="K17">
        <f t="shared" si="2"/>
        <v>0.441</v>
      </c>
      <c r="L17">
        <f t="shared" si="3"/>
        <v>0.77400000000000002</v>
      </c>
      <c r="M17">
        <f t="shared" si="4"/>
        <v>0.47923408922896266</v>
      </c>
      <c r="N17">
        <v>1.08553504542115E-2</v>
      </c>
      <c r="O17" s="10">
        <f t="shared" si="5"/>
        <v>0.80346830292689331</v>
      </c>
      <c r="P17">
        <v>489.73</v>
      </c>
      <c r="Q17">
        <v>0.41285407618198</v>
      </c>
      <c r="R17">
        <v>0.441</v>
      </c>
      <c r="S17">
        <v>0.77400000000000002</v>
      </c>
      <c r="T17">
        <v>1.08553504542115E-2</v>
      </c>
      <c r="V17">
        <v>0.19</v>
      </c>
      <c r="W17">
        <v>0.31542495382250801</v>
      </c>
      <c r="X17">
        <v>34.572437430551098</v>
      </c>
      <c r="Y17">
        <v>39.201628508914702</v>
      </c>
      <c r="AA17">
        <v>0.38138909853770803</v>
      </c>
      <c r="AB17">
        <v>0.380765449115958</v>
      </c>
      <c r="AC17">
        <v>0.36916029748222701</v>
      </c>
      <c r="AD17">
        <v>0.35914673116136198</v>
      </c>
      <c r="AE17">
        <v>0.34751362362575899</v>
      </c>
      <c r="AF17">
        <v>0.33487670434426597</v>
      </c>
      <c r="AG17">
        <v>0.32383480064154002</v>
      </c>
      <c r="AH17">
        <v>0.31579557949557602</v>
      </c>
      <c r="AI17">
        <v>0.300771074068237</v>
      </c>
      <c r="AJ17">
        <v>0.30037301005009998</v>
      </c>
      <c r="AK17">
        <v>0.29519916870762902</v>
      </c>
      <c r="AL17">
        <v>0.291971327412064</v>
      </c>
      <c r="AM17">
        <v>0.29102833444149001</v>
      </c>
      <c r="AN17">
        <v>0.27729450557507501</v>
      </c>
      <c r="AO17">
        <v>0.30257925827228999</v>
      </c>
      <c r="AP17">
        <v>0.31542495383841801</v>
      </c>
      <c r="AQ17">
        <v>0.30185770445185101</v>
      </c>
      <c r="AR17">
        <v>0.27552255856336</v>
      </c>
      <c r="AS17">
        <v>0.22516600149581301</v>
      </c>
      <c r="AT17">
        <v>0.25467597310244999</v>
      </c>
      <c r="AU17">
        <v>0.58472085968759202</v>
      </c>
      <c r="AW17" s="3">
        <v>0.26666666666666666</v>
      </c>
      <c r="AX17" s="3">
        <v>35.046830199999995</v>
      </c>
      <c r="AZ17">
        <v>489.73</v>
      </c>
      <c r="BA17" s="10">
        <v>0.41285407618198</v>
      </c>
      <c r="BG17">
        <v>0.42353788979803803</v>
      </c>
      <c r="BH17">
        <v>35.289153401585303</v>
      </c>
      <c r="BI17">
        <v>39.187269864435301</v>
      </c>
    </row>
    <row r="18" spans="1:61" x14ac:dyDescent="0.2">
      <c r="A18">
        <v>300.36</v>
      </c>
      <c r="B18">
        <v>1.6030565060909601</v>
      </c>
      <c r="C18">
        <v>187</v>
      </c>
      <c r="D18">
        <v>206</v>
      </c>
      <c r="F18">
        <f t="shared" si="1"/>
        <v>523.19999999999993</v>
      </c>
      <c r="G18">
        <v>533.77</v>
      </c>
      <c r="H18">
        <v>0.27011698263859502</v>
      </c>
      <c r="I18">
        <v>132</v>
      </c>
      <c r="J18">
        <v>111</v>
      </c>
      <c r="K18">
        <f t="shared" si="2"/>
        <v>0.39599999999999996</v>
      </c>
      <c r="L18">
        <f t="shared" si="3"/>
        <v>0.66600000000000004</v>
      </c>
      <c r="M18">
        <f t="shared" si="4"/>
        <v>0.31872853050751448</v>
      </c>
      <c r="N18">
        <v>9.3463656020907997E-3</v>
      </c>
      <c r="O18" s="10">
        <f t="shared" si="5"/>
        <v>0.85838036487728042</v>
      </c>
      <c r="P18">
        <v>523.19999999999993</v>
      </c>
      <c r="Q18">
        <v>0.27011698263859502</v>
      </c>
      <c r="R18">
        <v>0.39599999999999996</v>
      </c>
      <c r="S18">
        <v>0.66600000000000004</v>
      </c>
      <c r="T18">
        <v>9.3463656020907997E-3</v>
      </c>
      <c r="V18">
        <v>0.19</v>
      </c>
      <c r="W18">
        <v>0.30185770444354398</v>
      </c>
      <c r="X18">
        <v>34.702566306504501</v>
      </c>
      <c r="Y18">
        <v>39.149431116960002</v>
      </c>
      <c r="AA18">
        <v>0.381389016304227</v>
      </c>
      <c r="AB18">
        <v>0.38076538952140798</v>
      </c>
      <c r="AC18">
        <v>0.36916025106720102</v>
      </c>
      <c r="AD18">
        <v>0.35914670050437297</v>
      </c>
      <c r="AE18">
        <v>0.34751360223355399</v>
      </c>
      <c r="AF18">
        <v>0.33487669141530302</v>
      </c>
      <c r="AG18">
        <v>0.32383479350238897</v>
      </c>
      <c r="AH18">
        <v>0.315795575431364</v>
      </c>
      <c r="AI18">
        <v>0.30077107211916498</v>
      </c>
      <c r="AJ18">
        <v>0.30037300909583098</v>
      </c>
      <c r="AK18">
        <v>0.29519916839568899</v>
      </c>
      <c r="AL18">
        <v>0.29197132730161901</v>
      </c>
      <c r="AM18">
        <v>0.29102833440836301</v>
      </c>
      <c r="AN18">
        <v>0.27729450556066199</v>
      </c>
      <c r="AO18">
        <v>0.30257925825645798</v>
      </c>
      <c r="AP18">
        <v>0.31542495381903601</v>
      </c>
      <c r="AQ18">
        <v>0.30185770444180499</v>
      </c>
      <c r="AR18">
        <v>0.27552255855791902</v>
      </c>
      <c r="AS18">
        <v>0.22516600149379301</v>
      </c>
      <c r="AT18">
        <v>0.254675973101538</v>
      </c>
      <c r="AU18">
        <v>0.58472085968736798</v>
      </c>
      <c r="AW18" s="3">
        <v>0.28333333333333333</v>
      </c>
      <c r="AX18" s="3">
        <v>35.073853299999996</v>
      </c>
      <c r="AZ18">
        <v>523.19999999999993</v>
      </c>
      <c r="BA18" s="10">
        <v>0.27011698263859502</v>
      </c>
      <c r="BG18">
        <v>0.41334756029408698</v>
      </c>
      <c r="BH18">
        <v>35.396897611251497</v>
      </c>
      <c r="BI18">
        <v>39.133620205914298</v>
      </c>
    </row>
    <row r="19" spans="1:61" x14ac:dyDescent="0.2">
      <c r="A19">
        <v>320.62</v>
      </c>
      <c r="B19">
        <v>1.45821698962876</v>
      </c>
      <c r="C19">
        <v>187</v>
      </c>
      <c r="D19">
        <v>198</v>
      </c>
      <c r="F19">
        <f t="shared" si="1"/>
        <v>556.67999999999995</v>
      </c>
      <c r="G19">
        <v>567.25</v>
      </c>
      <c r="H19">
        <v>0.14814846175645199</v>
      </c>
      <c r="I19">
        <v>111</v>
      </c>
      <c r="J19">
        <v>90</v>
      </c>
      <c r="K19">
        <f t="shared" si="2"/>
        <v>0.33300000000000002</v>
      </c>
      <c r="L19">
        <f t="shared" si="3"/>
        <v>0.54</v>
      </c>
      <c r="M19">
        <f t="shared" si="4"/>
        <v>0.17650733288617809</v>
      </c>
      <c r="N19">
        <v>7.4194304404155403E-3</v>
      </c>
      <c r="O19" s="10">
        <f t="shared" si="5"/>
        <v>0.91330883318020728</v>
      </c>
      <c r="P19">
        <v>556.67999999999995</v>
      </c>
      <c r="Q19">
        <v>0.14814846175645199</v>
      </c>
      <c r="R19">
        <v>0.33300000000000002</v>
      </c>
      <c r="S19">
        <v>0.54</v>
      </c>
      <c r="T19">
        <v>7.4194304404155403E-3</v>
      </c>
      <c r="V19">
        <v>0.15</v>
      </c>
      <c r="W19">
        <v>0.27552255855882901</v>
      </c>
      <c r="X19">
        <v>34.761088016906903</v>
      </c>
      <c r="Y19">
        <v>39.049333837290803</v>
      </c>
      <c r="AA19">
        <v>0.38138904658537498</v>
      </c>
      <c r="AB19">
        <v>0.38076541103636302</v>
      </c>
      <c r="AC19">
        <v>0.36916026754440301</v>
      </c>
      <c r="AD19">
        <v>0.359146711100993</v>
      </c>
      <c r="AE19">
        <v>0.34751360945604198</v>
      </c>
      <c r="AF19">
        <v>0.334876695641247</v>
      </c>
      <c r="AG19">
        <v>0.32383479574950302</v>
      </c>
      <c r="AH19">
        <v>0.31579557666601299</v>
      </c>
      <c r="AI19">
        <v>0.30077107268418801</v>
      </c>
      <c r="AJ19">
        <v>0.30037300936059202</v>
      </c>
      <c r="AK19">
        <v>0.29519916847644601</v>
      </c>
      <c r="AL19">
        <v>0.291971327328434</v>
      </c>
      <c r="AM19">
        <v>0.29102833441583298</v>
      </c>
      <c r="AN19">
        <v>0.27729450556374402</v>
      </c>
      <c r="AO19">
        <v>0.30257925825987297</v>
      </c>
      <c r="AP19">
        <v>0.31542495382327701</v>
      </c>
      <c r="AQ19">
        <v>0.30185770444391302</v>
      </c>
      <c r="AR19">
        <v>0.27552255855901397</v>
      </c>
      <c r="AS19">
        <v>0.22516600149417401</v>
      </c>
      <c r="AT19">
        <v>0.25467597310170298</v>
      </c>
      <c r="AU19">
        <v>0.58472085968740695</v>
      </c>
      <c r="AW19" s="3">
        <v>0.3</v>
      </c>
      <c r="AX19" s="11">
        <v>36.109738799999995</v>
      </c>
      <c r="AZ19">
        <v>556.67999999999995</v>
      </c>
      <c r="BA19" s="10">
        <v>0.14814846175645199</v>
      </c>
      <c r="BB19">
        <v>36.488062199999995</v>
      </c>
      <c r="BG19">
        <v>0.39209510192418701</v>
      </c>
      <c r="BH19">
        <v>35.432532477252401</v>
      </c>
      <c r="BI19">
        <v>39.030775140513903</v>
      </c>
    </row>
    <row r="20" spans="1:61" x14ac:dyDescent="0.2">
      <c r="A20">
        <v>340.88</v>
      </c>
      <c r="B20">
        <v>1.30676127903809</v>
      </c>
      <c r="C20">
        <v>188</v>
      </c>
      <c r="D20">
        <v>187</v>
      </c>
      <c r="F20">
        <f t="shared" si="1"/>
        <v>590.15</v>
      </c>
      <c r="G20">
        <v>600.72</v>
      </c>
      <c r="H20">
        <v>5.2388042985166902E-2</v>
      </c>
      <c r="I20">
        <v>82</v>
      </c>
      <c r="J20">
        <v>63</v>
      </c>
      <c r="K20">
        <f t="shared" si="2"/>
        <v>0.246</v>
      </c>
      <c r="L20">
        <f t="shared" si="3"/>
        <v>0.37799999999999995</v>
      </c>
      <c r="M20">
        <f t="shared" si="4"/>
        <v>6.4211689735401589E-2</v>
      </c>
      <c r="N20">
        <v>4.9656004585014596E-3</v>
      </c>
      <c r="O20" s="10">
        <f t="shared" si="5"/>
        <v>0.96822089513059451</v>
      </c>
      <c r="P20">
        <v>590.15</v>
      </c>
      <c r="Q20">
        <v>5.2388042985166902E-2</v>
      </c>
      <c r="R20">
        <v>0.246</v>
      </c>
      <c r="S20">
        <v>0.37799999999999995</v>
      </c>
      <c r="T20">
        <v>4.9656004585014596E-3</v>
      </c>
      <c r="V20">
        <v>7.0000000000000007E-2</v>
      </c>
      <c r="W20">
        <v>0.22516600149411201</v>
      </c>
      <c r="X20">
        <v>34.788301846434301</v>
      </c>
      <c r="Y20">
        <v>38.843968763479801</v>
      </c>
      <c r="AA20">
        <v>0.38138903543483199</v>
      </c>
      <c r="AB20">
        <v>0.380765403268988</v>
      </c>
      <c r="AC20">
        <v>0.36916026169504301</v>
      </c>
      <c r="AD20">
        <v>0.35914670743825999</v>
      </c>
      <c r="AE20">
        <v>0.347513607017569</v>
      </c>
      <c r="AF20">
        <v>0.33487669425995997</v>
      </c>
      <c r="AG20">
        <v>0.32383479504220403</v>
      </c>
      <c r="AH20">
        <v>0.31579557629094401</v>
      </c>
      <c r="AI20">
        <v>0.30077107252039198</v>
      </c>
      <c r="AJ20">
        <v>0.30037300928713401</v>
      </c>
      <c r="AK20">
        <v>0.29519916845553801</v>
      </c>
      <c r="AL20">
        <v>0.29197132732192399</v>
      </c>
      <c r="AM20">
        <v>0.29102833441414799</v>
      </c>
      <c r="AN20">
        <v>0.27729450556308499</v>
      </c>
      <c r="AO20">
        <v>0.30257925825913601</v>
      </c>
      <c r="AP20">
        <v>0.31542495382234897</v>
      </c>
      <c r="AQ20">
        <v>0.30185770444347099</v>
      </c>
      <c r="AR20">
        <v>0.27552255855879298</v>
      </c>
      <c r="AS20">
        <v>0.22516600149410201</v>
      </c>
      <c r="AT20">
        <v>0.254675973101672</v>
      </c>
      <c r="AU20">
        <v>0.58472085968739995</v>
      </c>
      <c r="AW20" s="3">
        <v>0.31666666666666665</v>
      </c>
      <c r="AX20" s="3">
        <v>36.100731099999997</v>
      </c>
      <c r="AZ20">
        <v>590.15</v>
      </c>
      <c r="BA20" s="10">
        <v>5.2388042985166902E-2</v>
      </c>
      <c r="BG20">
        <v>0.35095574504959898</v>
      </c>
      <c r="BH20">
        <v>35.422156228620302</v>
      </c>
      <c r="BI20">
        <v>38.819409469413202</v>
      </c>
    </row>
    <row r="21" spans="1:61" x14ac:dyDescent="0.2">
      <c r="A21">
        <v>360.25</v>
      </c>
      <c r="B21">
        <v>1.17984011273579</v>
      </c>
      <c r="C21">
        <v>187</v>
      </c>
      <c r="D21">
        <v>179</v>
      </c>
      <c r="F21">
        <f t="shared" si="1"/>
        <v>609.52</v>
      </c>
      <c r="G21">
        <v>620.09</v>
      </c>
      <c r="H21">
        <v>1.7362420207109E-2</v>
      </c>
      <c r="I21">
        <v>53</v>
      </c>
      <c r="J21">
        <v>41</v>
      </c>
      <c r="K21">
        <f t="shared" si="2"/>
        <v>0.159</v>
      </c>
      <c r="L21">
        <f t="shared" si="3"/>
        <v>0.246</v>
      </c>
      <c r="M21">
        <f t="shared" si="4"/>
        <v>1.7563761439079402E-2</v>
      </c>
      <c r="N21">
        <v>3.2572170928400002E-3</v>
      </c>
      <c r="O21" s="10">
        <f t="shared" si="5"/>
        <v>1</v>
      </c>
      <c r="P21">
        <v>609.52</v>
      </c>
      <c r="Q21">
        <v>1.7362420207109E-2</v>
      </c>
      <c r="R21">
        <v>0.159</v>
      </c>
      <c r="S21">
        <v>0.246</v>
      </c>
      <c r="T21">
        <v>3.2572170928400002E-3</v>
      </c>
      <c r="V21">
        <v>0.05</v>
      </c>
      <c r="W21">
        <v>0.254675973101678</v>
      </c>
      <c r="X21">
        <v>34.2040467533159</v>
      </c>
      <c r="Y21">
        <v>38.175769963917702</v>
      </c>
      <c r="AA21">
        <v>0.38138903954083903</v>
      </c>
      <c r="AB21">
        <v>0.38076540607318099</v>
      </c>
      <c r="AC21">
        <v>0.36916026377154898</v>
      </c>
      <c r="AD21">
        <v>0.359146708704287</v>
      </c>
      <c r="AE21">
        <v>0.347513607840851</v>
      </c>
      <c r="AF21">
        <v>0.33487669471144599</v>
      </c>
      <c r="AG21">
        <v>0.323834795264832</v>
      </c>
      <c r="AH21">
        <v>0.31579557640488498</v>
      </c>
      <c r="AI21">
        <v>0.300771072567875</v>
      </c>
      <c r="AJ21">
        <v>0.30037300930751598</v>
      </c>
      <c r="AK21">
        <v>0.29519916846095301</v>
      </c>
      <c r="AL21">
        <v>0.291971327323504</v>
      </c>
      <c r="AM21">
        <v>0.29102833441452702</v>
      </c>
      <c r="AN21">
        <v>0.27729450556322599</v>
      </c>
      <c r="AO21">
        <v>0.30257925825929499</v>
      </c>
      <c r="AP21">
        <v>0.31542495382255298</v>
      </c>
      <c r="AQ21">
        <v>0.30185770444356302</v>
      </c>
      <c r="AR21">
        <v>0.27552255855883701</v>
      </c>
      <c r="AS21">
        <v>0.225166001494114</v>
      </c>
      <c r="AT21">
        <v>0.254675973101678</v>
      </c>
      <c r="AU21">
        <v>0.58472085968740195</v>
      </c>
      <c r="AW21" s="3">
        <v>0.33333333333333331</v>
      </c>
      <c r="AX21" s="3">
        <v>36.361954399999995</v>
      </c>
      <c r="AZ21">
        <v>609.52</v>
      </c>
      <c r="BA21" s="10">
        <v>1.7362420207109E-2</v>
      </c>
      <c r="BG21">
        <v>0.37311092586500699</v>
      </c>
      <c r="BH21">
        <v>34.798861443016399</v>
      </c>
      <c r="BI21">
        <v>38.139462035990697</v>
      </c>
    </row>
    <row r="22" spans="1:61" x14ac:dyDescent="0.2">
      <c r="A22">
        <v>380.51</v>
      </c>
      <c r="B22">
        <v>1.0472990832823701</v>
      </c>
      <c r="C22">
        <v>187</v>
      </c>
      <c r="D22">
        <v>169</v>
      </c>
      <c r="F22">
        <f t="shared" si="1"/>
        <v>616.56999999999994</v>
      </c>
      <c r="G22">
        <v>627.14</v>
      </c>
      <c r="H22">
        <v>7.6420435103780101E-3</v>
      </c>
      <c r="I22">
        <v>25</v>
      </c>
      <c r="J22">
        <v>25</v>
      </c>
      <c r="K22">
        <f t="shared" si="2"/>
        <v>7.4999999999999997E-2</v>
      </c>
      <c r="L22">
        <f t="shared" si="3"/>
        <v>0.15</v>
      </c>
      <c r="M22">
        <f t="shared" si="4"/>
        <v>3.0925052156249994E-3</v>
      </c>
      <c r="N22">
        <v>2.5765763482897899E-3</v>
      </c>
      <c r="P22">
        <v>616.57000000000005</v>
      </c>
      <c r="Q22">
        <v>7.6420435103780101E-3</v>
      </c>
      <c r="R22">
        <v>7.4999999999999997E-2</v>
      </c>
      <c r="S22">
        <v>0.15</v>
      </c>
      <c r="T22">
        <v>2.5765763482897899E-3</v>
      </c>
      <c r="V22">
        <v>0.32</v>
      </c>
      <c r="W22">
        <v>0.58472085968740095</v>
      </c>
      <c r="X22">
        <v>29.033573428084299</v>
      </c>
      <c r="Y22">
        <v>33.154720074041798</v>
      </c>
      <c r="AA22">
        <v>0.38138903802886798</v>
      </c>
      <c r="AB22">
        <v>0.38076540506080497</v>
      </c>
      <c r="AC22">
        <v>0.36916026303439398</v>
      </c>
      <c r="AD22">
        <v>0.35914670826668399</v>
      </c>
      <c r="AE22">
        <v>0.34751360756289101</v>
      </c>
      <c r="AF22">
        <v>0.33487669456387398</v>
      </c>
      <c r="AG22">
        <v>0.323834795194757</v>
      </c>
      <c r="AH22">
        <v>0.315795576370272</v>
      </c>
      <c r="AI22">
        <v>0.30077107255411001</v>
      </c>
      <c r="AJ22">
        <v>0.300373009301861</v>
      </c>
      <c r="AK22">
        <v>0.29519916845954902</v>
      </c>
      <c r="AL22">
        <v>0.29197132732311998</v>
      </c>
      <c r="AM22">
        <v>0.29102833441444298</v>
      </c>
      <c r="AN22">
        <v>0.27729450556319701</v>
      </c>
      <c r="AO22">
        <v>0.30257925825926202</v>
      </c>
      <c r="AP22">
        <v>0.31542495382250801</v>
      </c>
      <c r="AQ22">
        <v>0.30185770444354398</v>
      </c>
      <c r="AR22">
        <v>0.27552255855882901</v>
      </c>
      <c r="AS22">
        <v>0.22516600149411201</v>
      </c>
      <c r="AT22">
        <v>0.254675973101678</v>
      </c>
      <c r="AU22">
        <v>0.58472085968740095</v>
      </c>
      <c r="AW22" s="3">
        <v>0.35</v>
      </c>
      <c r="AX22" s="3">
        <v>35.740423100000001</v>
      </c>
      <c r="AZ22">
        <v>616.56999999999994</v>
      </c>
      <c r="BA22" s="10">
        <v>7.6420435103780101E-3</v>
      </c>
      <c r="BB22">
        <v>36.605162299999996</v>
      </c>
      <c r="BG22">
        <v>0.63311185431919004</v>
      </c>
      <c r="BH22">
        <v>29.461054225801298</v>
      </c>
      <c r="BI22">
        <v>33.101978375942601</v>
      </c>
    </row>
    <row r="23" spans="1:61" x14ac:dyDescent="0.2">
      <c r="A23">
        <v>400.77</v>
      </c>
      <c r="B23">
        <v>0.91494110186650701</v>
      </c>
      <c r="C23">
        <v>186</v>
      </c>
      <c r="D23">
        <v>159</v>
      </c>
      <c r="AW23" s="3">
        <v>0.36666666666666664</v>
      </c>
      <c r="AX23" s="3">
        <v>35.731415400000003</v>
      </c>
    </row>
    <row r="24" spans="1:61" x14ac:dyDescent="0.2">
      <c r="A24">
        <v>420.15</v>
      </c>
      <c r="B24">
        <v>0.83778508169244603</v>
      </c>
      <c r="C24">
        <v>187</v>
      </c>
      <c r="D24">
        <v>156</v>
      </c>
      <c r="AW24" s="3">
        <v>0.38333333333333336</v>
      </c>
      <c r="AX24" s="3">
        <v>35.542253699999996</v>
      </c>
    </row>
    <row r="25" spans="1:61" s="1" customFormat="1" x14ac:dyDescent="0.2">
      <c r="A25" s="1">
        <v>425.43</v>
      </c>
      <c r="B25" s="1">
        <v>0.81661207295935001</v>
      </c>
      <c r="C25" s="1">
        <v>187</v>
      </c>
      <c r="D25" s="1">
        <v>155</v>
      </c>
      <c r="U25" s="11"/>
      <c r="X25" s="1">
        <v>152.544690263473</v>
      </c>
      <c r="Y25" s="1">
        <f>X25*21/100</f>
        <v>32.03438495532933</v>
      </c>
      <c r="AW25" s="3">
        <v>0.4</v>
      </c>
      <c r="AX25" s="3">
        <v>36.289892799999997</v>
      </c>
    </row>
    <row r="26" spans="1:61" x14ac:dyDescent="0.2">
      <c r="A26">
        <v>430.72</v>
      </c>
      <c r="B26">
        <v>0.79448938589981499</v>
      </c>
      <c r="C26">
        <v>186</v>
      </c>
      <c r="D26">
        <v>153</v>
      </c>
      <c r="X26">
        <v>153.11292730480599</v>
      </c>
      <c r="Y26" s="11">
        <f t="shared" ref="Y26:Y45" si="6">X26*21/100</f>
        <v>32.153714734009256</v>
      </c>
      <c r="AW26" s="3">
        <v>0.41666666666666669</v>
      </c>
      <c r="AX26" s="3">
        <v>36.028669499999999</v>
      </c>
    </row>
    <row r="27" spans="1:61" x14ac:dyDescent="0.2">
      <c r="A27">
        <v>440.41</v>
      </c>
      <c r="B27">
        <v>0.729566878315279</v>
      </c>
      <c r="C27">
        <v>179</v>
      </c>
      <c r="D27">
        <v>149</v>
      </c>
      <c r="X27">
        <v>153.10904385291201</v>
      </c>
      <c r="Y27" s="11">
        <f t="shared" si="6"/>
        <v>32.152899209111517</v>
      </c>
      <c r="AW27" s="3">
        <v>0.43333333333333335</v>
      </c>
      <c r="AX27" s="3">
        <v>36.325923599999996</v>
      </c>
    </row>
    <row r="28" spans="1:61" x14ac:dyDescent="0.2">
      <c r="A28">
        <v>460.67</v>
      </c>
      <c r="B28">
        <v>0.60360370299357602</v>
      </c>
      <c r="C28">
        <v>165</v>
      </c>
      <c r="D28">
        <v>141</v>
      </c>
      <c r="X28">
        <v>153.984196732745</v>
      </c>
      <c r="Y28" s="11">
        <f t="shared" si="6"/>
        <v>32.336681313876454</v>
      </c>
      <c r="AW28" s="3">
        <v>0.45</v>
      </c>
      <c r="AX28" s="3">
        <v>36.2448543</v>
      </c>
    </row>
    <row r="29" spans="1:61" x14ac:dyDescent="0.2">
      <c r="A29">
        <v>480.04</v>
      </c>
      <c r="B29">
        <v>0.50396398906497097</v>
      </c>
      <c r="C29">
        <v>158</v>
      </c>
      <c r="D29">
        <v>132</v>
      </c>
      <c r="X29">
        <v>154.89157356110499</v>
      </c>
      <c r="Y29" s="11">
        <f t="shared" si="6"/>
        <v>32.527230447832046</v>
      </c>
      <c r="AW29" s="3">
        <v>0.46666666666666667</v>
      </c>
      <c r="AX29" s="3">
        <v>36.452031399999996</v>
      </c>
    </row>
    <row r="30" spans="1:61" x14ac:dyDescent="0.2">
      <c r="A30">
        <v>500.3</v>
      </c>
      <c r="B30">
        <v>0.40410814612816898</v>
      </c>
      <c r="C30">
        <v>145</v>
      </c>
      <c r="D30">
        <v>124</v>
      </c>
      <c r="X30">
        <v>155.453707855863</v>
      </c>
      <c r="Y30" s="11">
        <f t="shared" si="6"/>
        <v>32.645278649731232</v>
      </c>
      <c r="AW30" s="3">
        <v>0.48333333333333334</v>
      </c>
      <c r="AX30" s="3">
        <v>36.136761899999996</v>
      </c>
    </row>
    <row r="31" spans="1:61" x14ac:dyDescent="0.2">
      <c r="A31">
        <v>520.55999999999995</v>
      </c>
      <c r="B31">
        <v>0.30900646278767302</v>
      </c>
      <c r="C31">
        <v>132</v>
      </c>
      <c r="D31">
        <v>114</v>
      </c>
      <c r="X31">
        <v>156.72132520020301</v>
      </c>
      <c r="Y31" s="11">
        <f t="shared" si="6"/>
        <v>32.911478292042631</v>
      </c>
      <c r="AW31" s="3">
        <v>0.5</v>
      </c>
      <c r="AX31" s="11">
        <v>36.190808099999998</v>
      </c>
    </row>
    <row r="32" spans="1:61" x14ac:dyDescent="0.2">
      <c r="A32">
        <v>540.82000000000005</v>
      </c>
      <c r="B32">
        <v>0.233776264043003</v>
      </c>
      <c r="C32">
        <v>124</v>
      </c>
      <c r="D32">
        <v>103</v>
      </c>
      <c r="X32">
        <v>157.66306304201399</v>
      </c>
      <c r="Y32" s="11">
        <f t="shared" si="6"/>
        <v>33.109243238822934</v>
      </c>
      <c r="AW32" s="3">
        <v>0.51666666666666672</v>
      </c>
      <c r="AX32" s="3">
        <v>36.226838899999997</v>
      </c>
    </row>
    <row r="33" spans="1:50" x14ac:dyDescent="0.2">
      <c r="A33">
        <v>560.20000000000005</v>
      </c>
      <c r="B33">
        <v>0.163061193675998</v>
      </c>
      <c r="C33">
        <v>115</v>
      </c>
      <c r="D33">
        <v>89</v>
      </c>
      <c r="X33">
        <v>158.880109395121</v>
      </c>
      <c r="Y33" s="11">
        <f t="shared" si="6"/>
        <v>33.364822972975411</v>
      </c>
      <c r="AW33" s="3">
        <v>0.53333333333333333</v>
      </c>
      <c r="AX33" s="3">
        <v>36.325923599999996</v>
      </c>
    </row>
    <row r="34" spans="1:50" x14ac:dyDescent="0.2">
      <c r="A34">
        <v>580.46</v>
      </c>
      <c r="B34">
        <v>9.6853956908517502E-2</v>
      </c>
      <c r="C34">
        <v>96</v>
      </c>
      <c r="D34">
        <v>74</v>
      </c>
      <c r="X34">
        <v>160.06546269143701</v>
      </c>
      <c r="Y34" s="11">
        <f t="shared" si="6"/>
        <v>33.613747165201772</v>
      </c>
      <c r="AW34" s="3">
        <v>0.55000000000000004</v>
      </c>
      <c r="AX34" s="3">
        <v>36.208823499999994</v>
      </c>
    </row>
    <row r="35" spans="1:50" x14ac:dyDescent="0.2">
      <c r="A35">
        <v>600.72</v>
      </c>
      <c r="B35">
        <v>4.9976864340351403E-2</v>
      </c>
      <c r="C35">
        <v>81</v>
      </c>
      <c r="D35">
        <v>59</v>
      </c>
      <c r="X35">
        <v>161.736909823953</v>
      </c>
      <c r="Y35" s="11">
        <f t="shared" si="6"/>
        <v>33.964751063030128</v>
      </c>
      <c r="AW35" s="3">
        <v>0.56666666666666665</v>
      </c>
      <c r="AX35" s="3">
        <v>36.388977499999996</v>
      </c>
    </row>
    <row r="36" spans="1:50" x14ac:dyDescent="0.2">
      <c r="A36">
        <v>620.09</v>
      </c>
      <c r="B36">
        <v>1.7410090734034499E-2</v>
      </c>
      <c r="C36">
        <v>51</v>
      </c>
      <c r="D36">
        <v>45</v>
      </c>
      <c r="X36">
        <v>163.06755052294699</v>
      </c>
      <c r="Y36" s="11">
        <f t="shared" si="6"/>
        <v>34.244185609818871</v>
      </c>
      <c r="AW36" s="3">
        <v>0.58333333333333337</v>
      </c>
      <c r="AX36" s="3">
        <v>36.425008299999995</v>
      </c>
    </row>
    <row r="37" spans="1:50" x14ac:dyDescent="0.2">
      <c r="A37">
        <v>627.14</v>
      </c>
      <c r="B37">
        <v>6.9929779017757401E-3</v>
      </c>
      <c r="C37">
        <v>19</v>
      </c>
      <c r="D37">
        <v>29</v>
      </c>
      <c r="X37">
        <v>164.95700379019701</v>
      </c>
      <c r="Y37" s="11">
        <f t="shared" si="6"/>
        <v>34.640970795941371</v>
      </c>
      <c r="AW37" s="3">
        <v>0.6</v>
      </c>
      <c r="AX37" s="3">
        <v>36.235846599999995</v>
      </c>
    </row>
    <row r="38" spans="1:50" x14ac:dyDescent="0.2">
      <c r="X38">
        <v>166.04103851106001</v>
      </c>
      <c r="Y38" s="11">
        <f t="shared" si="6"/>
        <v>34.868618087322602</v>
      </c>
      <c r="AW38" s="3">
        <v>0.6166666666666667</v>
      </c>
      <c r="AX38" s="3">
        <v>36.289892799999997</v>
      </c>
    </row>
    <row r="39" spans="1:50" x14ac:dyDescent="0.2">
      <c r="X39">
        <v>165.362679988281</v>
      </c>
      <c r="Y39" s="11">
        <f t="shared" si="6"/>
        <v>34.726162797539011</v>
      </c>
      <c r="AW39" s="3">
        <v>0.6333333333333333</v>
      </c>
      <c r="AX39" s="3">
        <v>36.298900499999995</v>
      </c>
    </row>
    <row r="40" spans="1:50" x14ac:dyDescent="0.2">
      <c r="X40">
        <v>164.218622484082</v>
      </c>
      <c r="Y40" s="11">
        <f t="shared" si="6"/>
        <v>34.48591072165722</v>
      </c>
      <c r="AW40" s="3">
        <v>0.65</v>
      </c>
      <c r="AX40" s="3">
        <v>36.199815799999996</v>
      </c>
    </row>
    <row r="41" spans="1:50" x14ac:dyDescent="0.2">
      <c r="X41">
        <v>164.639951149756</v>
      </c>
      <c r="Y41" s="11">
        <f t="shared" si="6"/>
        <v>34.574389741448755</v>
      </c>
      <c r="AW41" s="3">
        <v>0.66666666666666663</v>
      </c>
      <c r="AX41" s="3">
        <v>36.352946699999997</v>
      </c>
    </row>
    <row r="42" spans="1:50" x14ac:dyDescent="0.2">
      <c r="X42">
        <v>164.52506344910299</v>
      </c>
      <c r="Y42" s="11">
        <f t="shared" si="6"/>
        <v>34.550263324311629</v>
      </c>
      <c r="AW42" s="3">
        <v>0.68333333333333335</v>
      </c>
      <c r="AX42" s="3">
        <v>36.533100699999991</v>
      </c>
    </row>
    <row r="43" spans="1:50" x14ac:dyDescent="0.2">
      <c r="X43">
        <v>163.906085688167</v>
      </c>
      <c r="Y43" s="11">
        <f t="shared" si="6"/>
        <v>34.420277994515068</v>
      </c>
      <c r="AW43" s="3">
        <v>0.7</v>
      </c>
      <c r="AX43" s="3">
        <v>36.668216199999996</v>
      </c>
    </row>
    <row r="44" spans="1:50" x14ac:dyDescent="0.2">
      <c r="X44">
        <v>159.46991087901901</v>
      </c>
      <c r="Y44" s="11">
        <f t="shared" si="6"/>
        <v>33.488681284593987</v>
      </c>
      <c r="AW44" s="3">
        <v>0.71666666666666667</v>
      </c>
      <c r="AX44" s="3">
        <v>36.587146899999993</v>
      </c>
    </row>
    <row r="45" spans="1:50" x14ac:dyDescent="0.2">
      <c r="X45">
        <v>127.73970210782301</v>
      </c>
      <c r="Y45" s="11">
        <f t="shared" si="6"/>
        <v>26.82533744264283</v>
      </c>
      <c r="AW45" s="3">
        <v>0.73333333333333328</v>
      </c>
      <c r="AX45" s="3">
        <v>36.425008299999995</v>
      </c>
    </row>
    <row r="46" spans="1:50" x14ac:dyDescent="0.2">
      <c r="AW46" s="3">
        <v>0.75</v>
      </c>
      <c r="AX46" s="3">
        <v>36.551116099999994</v>
      </c>
    </row>
    <row r="47" spans="1:50" x14ac:dyDescent="0.2">
      <c r="AW47" s="3">
        <v>0.76666666666666672</v>
      </c>
      <c r="AX47" s="3">
        <v>36.641193099999995</v>
      </c>
    </row>
    <row r="48" spans="1:50" x14ac:dyDescent="0.2">
      <c r="AW48" s="3">
        <v>0.78333333333333333</v>
      </c>
      <c r="AX48" s="3">
        <v>36.587146899999993</v>
      </c>
    </row>
    <row r="49" spans="49:50" x14ac:dyDescent="0.2">
      <c r="AW49" s="3">
        <v>0.8</v>
      </c>
      <c r="AX49" s="3">
        <v>36.406992899999999</v>
      </c>
    </row>
    <row r="50" spans="49:50" x14ac:dyDescent="0.2">
      <c r="AW50" s="3">
        <v>0.81666666666666665</v>
      </c>
      <c r="AX50" s="3">
        <v>36.578139199999995</v>
      </c>
    </row>
    <row r="51" spans="49:50" x14ac:dyDescent="0.2">
      <c r="AW51" s="3">
        <v>0.83333333333333337</v>
      </c>
      <c r="AX51" s="3">
        <v>36.488062199999995</v>
      </c>
    </row>
    <row r="52" spans="49:50" x14ac:dyDescent="0.2">
      <c r="AW52" s="3">
        <v>0.85</v>
      </c>
      <c r="AX52" s="3">
        <v>36.686231599999999</v>
      </c>
    </row>
    <row r="53" spans="49:50" x14ac:dyDescent="0.2">
      <c r="AW53" s="3">
        <v>0.8666666666666667</v>
      </c>
      <c r="AX53" s="3">
        <v>36.515085299999996</v>
      </c>
    </row>
    <row r="54" spans="49:50" x14ac:dyDescent="0.2">
      <c r="AW54" s="3">
        <v>0.8833333333333333</v>
      </c>
      <c r="AX54" s="3">
        <v>36.722262399999998</v>
      </c>
    </row>
    <row r="55" spans="49:50" x14ac:dyDescent="0.2">
      <c r="AW55" s="3">
        <v>0.9</v>
      </c>
      <c r="AX55" s="3">
        <v>36.6502008</v>
      </c>
    </row>
    <row r="56" spans="49:50" x14ac:dyDescent="0.2">
      <c r="AW56" s="3">
        <v>0.91666666666666663</v>
      </c>
      <c r="AX56" s="3">
        <v>36.533100699999991</v>
      </c>
    </row>
    <row r="57" spans="49:50" x14ac:dyDescent="0.2">
      <c r="AW57" s="3">
        <v>0.93333333333333335</v>
      </c>
      <c r="AX57" s="3">
        <v>36.506077599999998</v>
      </c>
    </row>
    <row r="58" spans="49:50" x14ac:dyDescent="0.2">
      <c r="AW58" s="3">
        <v>0.95</v>
      </c>
      <c r="AX58" s="3">
        <v>36.623177699999999</v>
      </c>
    </row>
    <row r="59" spans="49:50" x14ac:dyDescent="0.2">
      <c r="AW59" s="3">
        <v>0.96666666666666667</v>
      </c>
      <c r="AX59" s="3">
        <v>36.740277800000001</v>
      </c>
    </row>
    <row r="60" spans="49:50" x14ac:dyDescent="0.2">
      <c r="AW60" s="3">
        <v>0.98333333333333328</v>
      </c>
      <c r="AX60" s="3">
        <v>36.533100699999991</v>
      </c>
    </row>
    <row r="61" spans="49:50" x14ac:dyDescent="0.2">
      <c r="AW61" s="3">
        <v>1</v>
      </c>
      <c r="AX61" s="11">
        <v>36.605162299999996</v>
      </c>
    </row>
  </sheetData>
  <sortState xmlns:xlrd2="http://schemas.microsoft.com/office/spreadsheetml/2017/richdata2" ref="BD1:BE61">
    <sortCondition descending="1" ref="BD1:BD61"/>
  </sortState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5D3BE-C7B9-4576-81C4-0EF204FF516F}">
  <dimension ref="A1:BL41"/>
  <sheetViews>
    <sheetView topLeftCell="P1" workbookViewId="0">
      <selection activeCell="V2" sqref="V2:V26"/>
    </sheetView>
  </sheetViews>
  <sheetFormatPr defaultRowHeight="14.25" x14ac:dyDescent="0.2"/>
  <sheetData>
    <row r="1" spans="1:64" x14ac:dyDescent="0.2">
      <c r="E1" t="s">
        <v>13</v>
      </c>
      <c r="P1" t="s">
        <v>7</v>
      </c>
      <c r="Q1" t="s">
        <v>8</v>
      </c>
      <c r="R1" t="s">
        <v>9</v>
      </c>
      <c r="S1" t="s">
        <v>10</v>
      </c>
      <c r="T1" t="s">
        <v>11</v>
      </c>
      <c r="V1" t="s">
        <v>17</v>
      </c>
      <c r="W1" t="s">
        <v>19</v>
      </c>
      <c r="X1" t="s">
        <v>21</v>
      </c>
      <c r="AZ1" s="4"/>
      <c r="BA1" s="4"/>
      <c r="BF1">
        <v>4.0413511984269297</v>
      </c>
      <c r="BG1">
        <v>40.423991200000003</v>
      </c>
    </row>
    <row r="2" spans="1:64" x14ac:dyDescent="0.2">
      <c r="A2">
        <v>7.05</v>
      </c>
      <c r="B2">
        <v>4.2153353893169996</v>
      </c>
      <c r="C2">
        <v>204</v>
      </c>
      <c r="D2">
        <v>298</v>
      </c>
      <c r="F2">
        <f>G2-12.69</f>
        <v>0</v>
      </c>
      <c r="G2">
        <v>12.69</v>
      </c>
      <c r="H2">
        <v>4.0413511984269297</v>
      </c>
      <c r="I2">
        <v>191</v>
      </c>
      <c r="J2">
        <v>299</v>
      </c>
      <c r="K2">
        <f>I2/52*0.312/2</f>
        <v>0.57299999999999995</v>
      </c>
      <c r="L2">
        <f>J2/52*0.312</f>
        <v>1.794</v>
      </c>
      <c r="M2">
        <f>3.1415926/6*L2*(3*K2*K2+L2*L2)</f>
        <v>3.9484273348494705</v>
      </c>
      <c r="N2">
        <v>3.6437084512879997E-2</v>
      </c>
      <c r="P2">
        <v>0</v>
      </c>
      <c r="Q2">
        <v>4.0413511984269297</v>
      </c>
      <c r="R2">
        <v>0.57299999999999995</v>
      </c>
      <c r="S2">
        <v>1.794</v>
      </c>
      <c r="T2">
        <v>3.6437084512879997E-2</v>
      </c>
      <c r="V2">
        <v>0.48476626113483401</v>
      </c>
      <c r="W2">
        <v>37.776337318700001</v>
      </c>
      <c r="X2">
        <v>48.387399338140398</v>
      </c>
      <c r="Z2">
        <v>0.252064558271758</v>
      </c>
      <c r="AA2">
        <v>0.255007536465722</v>
      </c>
      <c r="AB2">
        <v>0.25767437070591498</v>
      </c>
      <c r="AC2">
        <v>0.23915295896560201</v>
      </c>
      <c r="AD2">
        <v>0.226026441197588</v>
      </c>
      <c r="AE2">
        <v>0.203286348252365</v>
      </c>
      <c r="AF2">
        <v>0.167434185063704</v>
      </c>
      <c r="AG2">
        <v>0.15143412597609501</v>
      </c>
      <c r="AH2">
        <v>9.8596260021940801E-2</v>
      </c>
      <c r="AI2">
        <v>6.9750355024596297E-2</v>
      </c>
      <c r="AJ2">
        <v>3.8867116511577197E-2</v>
      </c>
      <c r="AK2">
        <v>1.32689407551998E-2</v>
      </c>
      <c r="AL2">
        <v>-8.0165054255341203E-3</v>
      </c>
      <c r="AM2">
        <v>-1.8627851860224798E-2</v>
      </c>
      <c r="AN2">
        <v>-9.68552688072522E-3</v>
      </c>
      <c r="AO2">
        <v>6.6776485334500996E-3</v>
      </c>
      <c r="AP2">
        <v>1.7429665612830401E-2</v>
      </c>
      <c r="AQ2">
        <v>4.3727340446108702E-2</v>
      </c>
      <c r="AR2">
        <v>9.6912234089092303E-2</v>
      </c>
      <c r="AS2">
        <v>0.10884967934341699</v>
      </c>
      <c r="AT2">
        <v>0.115191762698319</v>
      </c>
      <c r="AU2">
        <v>7.8566851859905903E-2</v>
      </c>
      <c r="AV2">
        <v>-0.13118582459879299</v>
      </c>
      <c r="AW2">
        <v>-1.3507775044453001</v>
      </c>
      <c r="AX2">
        <v>-1.0805839400764099</v>
      </c>
      <c r="AZ2" s="4">
        <v>0</v>
      </c>
      <c r="BA2" s="11">
        <v>40.423991200000003</v>
      </c>
      <c r="BF2">
        <v>3.6042779498767099</v>
      </c>
      <c r="BG2">
        <v>41.144461900000003</v>
      </c>
      <c r="BJ2">
        <v>0.56307680166766405</v>
      </c>
      <c r="BK2">
        <v>39.368807974647602</v>
      </c>
      <c r="BL2">
        <v>48.367053605166603</v>
      </c>
    </row>
    <row r="3" spans="1:64" x14ac:dyDescent="0.2">
      <c r="A3">
        <v>8.81</v>
      </c>
      <c r="B3">
        <v>4.1985397564069</v>
      </c>
      <c r="C3">
        <v>205</v>
      </c>
      <c r="D3">
        <v>295</v>
      </c>
      <c r="F3">
        <f t="shared" ref="F3:F26" si="0">G3-12.69</f>
        <v>2.6400000000000006</v>
      </c>
      <c r="G3">
        <v>15.33</v>
      </c>
      <c r="H3">
        <v>3.9924083264766499</v>
      </c>
      <c r="I3">
        <v>191</v>
      </c>
      <c r="J3">
        <v>297</v>
      </c>
      <c r="K3">
        <f t="shared" ref="K3:K26" si="1">I3/52*0.312/2</f>
        <v>0.57299999999999995</v>
      </c>
      <c r="L3">
        <f t="shared" ref="L3:L4" si="2">J3/52*0.312</f>
        <v>1.782</v>
      </c>
      <c r="M3">
        <f t="shared" ref="M3:M26" si="3">3.1415926/6*L3*(3*K3*K3+L3*L3)</f>
        <v>3.8819772792361245</v>
      </c>
      <c r="N3">
        <v>3.6368905318167402E-2</v>
      </c>
      <c r="P3">
        <v>2.6400000000000006</v>
      </c>
      <c r="Q3">
        <v>3.9924083264766499</v>
      </c>
      <c r="R3">
        <v>0.57299999999999995</v>
      </c>
      <c r="S3">
        <v>1.782</v>
      </c>
      <c r="T3">
        <v>3.6368905318167402E-2</v>
      </c>
      <c r="V3">
        <v>0.485687472529923</v>
      </c>
      <c r="W3">
        <v>37.834256282874101</v>
      </c>
      <c r="X3">
        <v>48.390177853224202</v>
      </c>
      <c r="Z3">
        <v>0.59036914457687295</v>
      </c>
      <c r="AA3">
        <v>0.59001680281475599</v>
      </c>
      <c r="AB3">
        <v>0.58878748794043301</v>
      </c>
      <c r="AC3">
        <v>0.57886653155480305</v>
      </c>
      <c r="AD3">
        <v>0.56423072428328702</v>
      </c>
      <c r="AE3">
        <v>0.54455910853008505</v>
      </c>
      <c r="AF3">
        <v>0.51978538137025598</v>
      </c>
      <c r="AG3">
        <v>0.49547870700636099</v>
      </c>
      <c r="AH3">
        <v>0.46302544289649</v>
      </c>
      <c r="AI3">
        <v>0.43242974527877998</v>
      </c>
      <c r="AJ3">
        <v>0.40453137949275098</v>
      </c>
      <c r="AK3">
        <v>0.37526255775112399</v>
      </c>
      <c r="AL3">
        <v>0.348645146709054</v>
      </c>
      <c r="AM3">
        <v>0.324335117767721</v>
      </c>
      <c r="AN3">
        <v>0.30967376569949101</v>
      </c>
      <c r="AO3">
        <v>0.30235556786857698</v>
      </c>
      <c r="AP3">
        <v>0.28662562532119601</v>
      </c>
      <c r="AQ3">
        <v>0.29414795847372099</v>
      </c>
      <c r="AR3">
        <v>0.33251092765325002</v>
      </c>
      <c r="AS3">
        <v>0.33625952307305601</v>
      </c>
      <c r="AT3">
        <v>0.33922646680308899</v>
      </c>
      <c r="AU3">
        <v>0.29725528739043899</v>
      </c>
      <c r="AV3">
        <v>0.14655761338421799</v>
      </c>
      <c r="AW3">
        <v>-0.89892176508685295</v>
      </c>
      <c r="AX3">
        <v>-0.65855918677339897</v>
      </c>
      <c r="AZ3" s="4">
        <v>3.125E-2</v>
      </c>
      <c r="BA3" s="4">
        <v>40.1267371</v>
      </c>
      <c r="BC3">
        <v>4.0413511984269297</v>
      </c>
      <c r="BD3">
        <v>40.423991200000003</v>
      </c>
      <c r="BF3">
        <v>2.4621925551739601</v>
      </c>
      <c r="BG3">
        <v>42.495762200000001</v>
      </c>
      <c r="BJ3">
        <v>0.56411548246453003</v>
      </c>
      <c r="BK3">
        <v>39.423634645433303</v>
      </c>
      <c r="BL3">
        <v>48.3698397444088</v>
      </c>
    </row>
    <row r="4" spans="1:64" x14ac:dyDescent="0.2">
      <c r="A4">
        <v>10.57</v>
      </c>
      <c r="B4">
        <v>4.1723274131459602</v>
      </c>
      <c r="C4">
        <v>205</v>
      </c>
      <c r="D4">
        <v>294</v>
      </c>
      <c r="F4">
        <f t="shared" si="0"/>
        <v>7.9300000000000015</v>
      </c>
      <c r="G4">
        <v>20.62</v>
      </c>
      <c r="H4">
        <v>3.9256914731152701</v>
      </c>
      <c r="I4">
        <v>191</v>
      </c>
      <c r="J4">
        <v>294</v>
      </c>
      <c r="K4">
        <f t="shared" si="1"/>
        <v>0.57299999999999995</v>
      </c>
      <c r="L4">
        <f t="shared" si="2"/>
        <v>1.764</v>
      </c>
      <c r="M4">
        <f t="shared" si="3"/>
        <v>3.7838120452196664</v>
      </c>
      <c r="N4">
        <v>3.61964180783238E-2</v>
      </c>
      <c r="P4">
        <v>7.9300000000000015</v>
      </c>
      <c r="Q4">
        <v>3.9256914731152701</v>
      </c>
      <c r="R4">
        <v>0.57299999999999995</v>
      </c>
      <c r="S4">
        <v>1.764</v>
      </c>
      <c r="T4">
        <v>3.61964180783238E-2</v>
      </c>
      <c r="V4">
        <v>0.48604301012710899</v>
      </c>
      <c r="W4">
        <v>37.923890296173902</v>
      </c>
      <c r="X4">
        <v>48.397720939533301</v>
      </c>
      <c r="Z4">
        <v>0.42691382920840798</v>
      </c>
      <c r="AA4">
        <v>0.428863516036665</v>
      </c>
      <c r="AB4">
        <v>0.43056165029300397</v>
      </c>
      <c r="AC4">
        <v>0.41753156661338903</v>
      </c>
      <c r="AD4">
        <v>0.40758356775038301</v>
      </c>
      <c r="AE4">
        <v>0.39060010889307201</v>
      </c>
      <c r="AF4">
        <v>0.36434614145216099</v>
      </c>
      <c r="AG4">
        <v>0.35022249248246201</v>
      </c>
      <c r="AH4">
        <v>0.31167083465255002</v>
      </c>
      <c r="AI4">
        <v>0.287654634764546</v>
      </c>
      <c r="AJ4">
        <v>0.26270155548788798</v>
      </c>
      <c r="AK4">
        <v>0.24006823084474699</v>
      </c>
      <c r="AL4">
        <v>0.22021169419532199</v>
      </c>
      <c r="AM4">
        <v>0.20642864579918599</v>
      </c>
      <c r="AN4">
        <v>0.205690824236203</v>
      </c>
      <c r="AO4">
        <v>0.21091575493605799</v>
      </c>
      <c r="AP4">
        <v>0.20921118160739</v>
      </c>
      <c r="AQ4">
        <v>0.22466261874085899</v>
      </c>
      <c r="AR4">
        <v>0.26663060842365599</v>
      </c>
      <c r="AS4">
        <v>0.27376699349794698</v>
      </c>
      <c r="AT4">
        <v>0.27802237924093298</v>
      </c>
      <c r="AU4">
        <v>0.24140385819197499</v>
      </c>
      <c r="AV4">
        <v>7.6039546468317801E-2</v>
      </c>
      <c r="AW4">
        <v>-0.98381940896849396</v>
      </c>
      <c r="AX4">
        <v>-0.74242495017128596</v>
      </c>
      <c r="AZ4" s="4">
        <v>6.25E-2</v>
      </c>
      <c r="BA4" s="4">
        <v>41.216523500000001</v>
      </c>
      <c r="BC4">
        <v>3.9924083264766499</v>
      </c>
      <c r="BF4">
        <v>1.4312412393530001</v>
      </c>
      <c r="BG4">
        <v>43.964307900000001</v>
      </c>
      <c r="BJ4">
        <v>0.56480924273157496</v>
      </c>
      <c r="BK4">
        <v>39.508752546512</v>
      </c>
      <c r="BL4">
        <v>48.377392075368697</v>
      </c>
    </row>
    <row r="5" spans="1:64" x14ac:dyDescent="0.2">
      <c r="A5">
        <v>20.62</v>
      </c>
      <c r="B5">
        <v>4.0137786335115697</v>
      </c>
      <c r="C5">
        <v>204</v>
      </c>
      <c r="D5">
        <v>291</v>
      </c>
      <c r="F5">
        <f t="shared" si="0"/>
        <v>27.310000000000002</v>
      </c>
      <c r="G5">
        <v>40</v>
      </c>
      <c r="H5">
        <v>3.6042779498767099</v>
      </c>
      <c r="I5">
        <v>191</v>
      </c>
      <c r="J5">
        <v>291</v>
      </c>
      <c r="K5">
        <f t="shared" si="1"/>
        <v>0.57299999999999995</v>
      </c>
      <c r="L5">
        <f t="shared" ref="L5:L26" si="4">J5/52*0.312</f>
        <v>1.746</v>
      </c>
      <c r="M5">
        <f t="shared" si="3"/>
        <v>3.6874423444714397</v>
      </c>
      <c r="N5">
        <v>3.5209085272948401E-2</v>
      </c>
      <c r="P5">
        <v>27.310000000000002</v>
      </c>
      <c r="Q5">
        <v>3.6042779498767099</v>
      </c>
      <c r="R5">
        <v>0.57299999999999995</v>
      </c>
      <c r="S5">
        <v>1.746</v>
      </c>
      <c r="T5">
        <v>3.5209085272948401E-2</v>
      </c>
      <c r="V5">
        <v>0.47386652695564901</v>
      </c>
      <c r="W5">
        <v>38.0400921539674</v>
      </c>
      <c r="X5">
        <v>48.444483272142897</v>
      </c>
      <c r="Z5">
        <v>0.51364745433228398</v>
      </c>
      <c r="AA5">
        <v>0.51393710978148699</v>
      </c>
      <c r="AB5">
        <v>0.51345215435239699</v>
      </c>
      <c r="AC5">
        <v>0.50154501668533902</v>
      </c>
      <c r="AD5">
        <v>0.48691909332100403</v>
      </c>
      <c r="AE5">
        <v>0.46634683394596299</v>
      </c>
      <c r="AF5">
        <v>0.43900133806981401</v>
      </c>
      <c r="AG5">
        <v>0.41661052638998802</v>
      </c>
      <c r="AH5">
        <v>0.37967410980775601</v>
      </c>
      <c r="AI5">
        <v>0.34987346942598002</v>
      </c>
      <c r="AJ5">
        <v>0.32173701473929001</v>
      </c>
      <c r="AK5">
        <v>0.29400953206465402</v>
      </c>
      <c r="AL5">
        <v>0.26941166677730299</v>
      </c>
      <c r="AM5">
        <v>0.249319730449234</v>
      </c>
      <c r="AN5">
        <v>0.241299652048416</v>
      </c>
      <c r="AO5">
        <v>0.24050145875308901</v>
      </c>
      <c r="AP5">
        <v>0.23235404089150899</v>
      </c>
      <c r="AQ5">
        <v>0.24464526983851001</v>
      </c>
      <c r="AR5">
        <v>0.28572533145343398</v>
      </c>
      <c r="AS5">
        <v>0.29154319190959799</v>
      </c>
      <c r="AT5">
        <v>0.29532331598971101</v>
      </c>
      <c r="AU5">
        <v>0.25610373414941601</v>
      </c>
      <c r="AV5">
        <v>9.4513849206824305E-2</v>
      </c>
      <c r="AW5">
        <v>-0.96757173992450296</v>
      </c>
      <c r="AX5">
        <v>-0.72540432017771095</v>
      </c>
      <c r="AZ5" s="4">
        <v>9.375E-2</v>
      </c>
      <c r="BA5" s="11">
        <v>41.144461900000003</v>
      </c>
      <c r="BC5">
        <v>3.9256914731152701</v>
      </c>
      <c r="BF5">
        <v>0.75274968324939595</v>
      </c>
      <c r="BG5">
        <v>45.378662099999993</v>
      </c>
      <c r="BJ5">
        <v>0.55494445008131799</v>
      </c>
      <c r="BK5">
        <v>39.623095134981298</v>
      </c>
      <c r="BL5">
        <v>48.424128604816602</v>
      </c>
    </row>
    <row r="6" spans="1:64" x14ac:dyDescent="0.2">
      <c r="A6">
        <v>40</v>
      </c>
      <c r="B6">
        <v>3.6913776008878401</v>
      </c>
      <c r="C6">
        <v>204</v>
      </c>
      <c r="D6">
        <v>281</v>
      </c>
      <c r="F6">
        <f t="shared" si="0"/>
        <v>47.57</v>
      </c>
      <c r="G6">
        <v>60.26</v>
      </c>
      <c r="H6">
        <v>3.3090575999006999</v>
      </c>
      <c r="I6">
        <v>191</v>
      </c>
      <c r="J6">
        <v>280</v>
      </c>
      <c r="K6">
        <f t="shared" si="1"/>
        <v>0.57299999999999995</v>
      </c>
      <c r="L6">
        <f t="shared" si="4"/>
        <v>1.6800000000000002</v>
      </c>
      <c r="M6">
        <f t="shared" si="3"/>
        <v>3.3491524708701368</v>
      </c>
      <c r="N6">
        <v>3.37173071131813E-2</v>
      </c>
      <c r="P6">
        <v>47.57</v>
      </c>
      <c r="Q6">
        <v>3.3090575999006999</v>
      </c>
      <c r="R6">
        <v>0.57299999999999995</v>
      </c>
      <c r="S6">
        <v>1.6800000000000002</v>
      </c>
      <c r="T6">
        <v>3.37173071131813E-2</v>
      </c>
      <c r="V6">
        <v>0.46119471769939102</v>
      </c>
      <c r="W6">
        <v>38.404274977525098</v>
      </c>
      <c r="X6">
        <v>48.513435424041603</v>
      </c>
      <c r="Z6">
        <v>0.469623256941957</v>
      </c>
      <c r="AA6">
        <v>0.47095356743120598</v>
      </c>
      <c r="AB6">
        <v>0.47185936618560997</v>
      </c>
      <c r="AC6">
        <v>0.45963287229719502</v>
      </c>
      <c r="AD6">
        <v>0.44833674727720602</v>
      </c>
      <c r="AE6">
        <v>0.43048274960782501</v>
      </c>
      <c r="AF6">
        <v>0.40444057229634001</v>
      </c>
      <c r="AG6">
        <v>0.387250109017237</v>
      </c>
      <c r="AH6">
        <v>0.35008521799960401</v>
      </c>
      <c r="AI6">
        <v>0.323898179773149</v>
      </c>
      <c r="AJ6">
        <v>0.29781776988851799</v>
      </c>
      <c r="AK6">
        <v>0.27300499624097901</v>
      </c>
      <c r="AL6">
        <v>0.25097423765757698</v>
      </c>
      <c r="AM6">
        <v>0.23401398489505501</v>
      </c>
      <c r="AN6">
        <v>0.22930227680701601</v>
      </c>
      <c r="AO6">
        <v>0.23106069703468299</v>
      </c>
      <c r="AP6">
        <v>0.225511767875196</v>
      </c>
      <c r="AQ6">
        <v>0.23895507764059001</v>
      </c>
      <c r="AR6">
        <v>0.28024583271181303</v>
      </c>
      <c r="AS6">
        <v>0.28653418097775302</v>
      </c>
      <c r="AT6">
        <v>0.29047791298137299</v>
      </c>
      <c r="AU6">
        <v>0.25226428500464698</v>
      </c>
      <c r="AV6">
        <v>8.9712151978005E-2</v>
      </c>
      <c r="AW6">
        <v>-0.97067048951002899</v>
      </c>
      <c r="AX6">
        <v>-0.72884427453608203</v>
      </c>
      <c r="AZ6" s="4">
        <v>0.125</v>
      </c>
      <c r="BA6" s="4">
        <v>41.964307900000001</v>
      </c>
      <c r="BC6">
        <v>3.6042779498767099</v>
      </c>
      <c r="BD6">
        <v>41.144461900000003</v>
      </c>
      <c r="BF6">
        <v>0.206029811974277</v>
      </c>
      <c r="BG6">
        <v>45.991185699999996</v>
      </c>
      <c r="BJ6">
        <v>0.54582507784315304</v>
      </c>
      <c r="BK6">
        <v>39.971793899905599</v>
      </c>
      <c r="BL6">
        <v>48.493089278171702</v>
      </c>
    </row>
    <row r="7" spans="1:64" x14ac:dyDescent="0.2">
      <c r="A7">
        <v>60.26</v>
      </c>
      <c r="B7">
        <v>3.3912393829223499</v>
      </c>
      <c r="C7">
        <v>204</v>
      </c>
      <c r="D7">
        <v>273</v>
      </c>
      <c r="F7">
        <f t="shared" si="0"/>
        <v>67.820000000000007</v>
      </c>
      <c r="G7">
        <v>80.510000000000005</v>
      </c>
      <c r="H7">
        <v>2.9983824990246299</v>
      </c>
      <c r="I7">
        <v>191</v>
      </c>
      <c r="J7">
        <v>269</v>
      </c>
      <c r="K7">
        <f t="shared" si="1"/>
        <v>0.57299999999999995</v>
      </c>
      <c r="L7">
        <f t="shared" si="4"/>
        <v>1.6140000000000001</v>
      </c>
      <c r="M7">
        <f t="shared" si="3"/>
        <v>3.033853023243041</v>
      </c>
      <c r="N7">
        <v>3.1924961503871502E-2</v>
      </c>
      <c r="P7">
        <v>67.820000000000007</v>
      </c>
      <c r="Q7">
        <v>2.9983824990246299</v>
      </c>
      <c r="R7">
        <v>0.57299999999999995</v>
      </c>
      <c r="S7">
        <v>1.6140000000000001</v>
      </c>
      <c r="T7">
        <v>3.1924961503871502E-2</v>
      </c>
      <c r="V7">
        <v>0.44220129072553499</v>
      </c>
      <c r="W7">
        <v>38.786840990048702</v>
      </c>
      <c r="X7">
        <v>48.596781619111901</v>
      </c>
      <c r="Z7">
        <v>0.49250873672969397</v>
      </c>
      <c r="AA7">
        <v>0.49318629380081302</v>
      </c>
      <c r="AB7">
        <v>0.49321225721600498</v>
      </c>
      <c r="AC7">
        <v>0.48101998711182198</v>
      </c>
      <c r="AD7">
        <v>0.467494256971696</v>
      </c>
      <c r="AE7">
        <v>0.44779057012968398</v>
      </c>
      <c r="AF7">
        <v>0.42072822963801398</v>
      </c>
      <c r="AG7">
        <v>0.40043328594989902</v>
      </c>
      <c r="AH7">
        <v>0.36314820035261203</v>
      </c>
      <c r="AI7">
        <v>0.33487937747742602</v>
      </c>
      <c r="AJ7">
        <v>0.30761919855777797</v>
      </c>
      <c r="AK7">
        <v>0.28126437280632399</v>
      </c>
      <c r="AL7">
        <v>0.25794232050920002</v>
      </c>
      <c r="AM7">
        <v>0.23951432193713401</v>
      </c>
      <c r="AN7">
        <v>0.23336711274650199</v>
      </c>
      <c r="AO7">
        <v>0.23408681380670099</v>
      </c>
      <c r="AP7">
        <v>0.227541436217223</v>
      </c>
      <c r="AQ7">
        <v>0.24058001064763801</v>
      </c>
      <c r="AR7">
        <v>0.28182281021670602</v>
      </c>
      <c r="AS7">
        <v>0.28794942879418201</v>
      </c>
      <c r="AT7">
        <v>0.29183851392860199</v>
      </c>
      <c r="AU7">
        <v>0.25326913228613401</v>
      </c>
      <c r="AV7">
        <v>9.0962767998515104E-2</v>
      </c>
      <c r="AW7">
        <v>-0.97007910617519699</v>
      </c>
      <c r="AX7">
        <v>-0.72814845278961804</v>
      </c>
      <c r="AZ7" s="4">
        <v>0.15625</v>
      </c>
      <c r="BA7" s="4">
        <v>41.919269399999997</v>
      </c>
      <c r="BC7">
        <v>3.3090575999006999</v>
      </c>
      <c r="BF7">
        <v>2.0864761945110499E-3</v>
      </c>
      <c r="BG7">
        <v>46.117293499999995</v>
      </c>
      <c r="BJ7">
        <v>0.53154114638733696</v>
      </c>
      <c r="BK7">
        <v>40.337722925516204</v>
      </c>
      <c r="BL7">
        <v>48.576445126109</v>
      </c>
    </row>
    <row r="8" spans="1:64" x14ac:dyDescent="0.2">
      <c r="A8">
        <v>80.510000000000005</v>
      </c>
      <c r="B8">
        <v>3.0757578714809499</v>
      </c>
      <c r="C8">
        <v>203</v>
      </c>
      <c r="D8">
        <v>262</v>
      </c>
      <c r="F8">
        <f t="shared" si="0"/>
        <v>88.08</v>
      </c>
      <c r="G8">
        <v>100.77</v>
      </c>
      <c r="H8">
        <v>2.7186969728622499</v>
      </c>
      <c r="I8">
        <v>191</v>
      </c>
      <c r="J8">
        <v>260</v>
      </c>
      <c r="K8">
        <f t="shared" si="1"/>
        <v>0.57299999999999995</v>
      </c>
      <c r="L8">
        <f t="shared" si="4"/>
        <v>1.56</v>
      </c>
      <c r="M8">
        <f t="shared" si="3"/>
        <v>2.7923499816306125</v>
      </c>
      <c r="N8">
        <v>2.9977361568863901E-2</v>
      </c>
      <c r="P8">
        <v>88.08</v>
      </c>
      <c r="Q8">
        <v>2.7186969728622499</v>
      </c>
      <c r="R8">
        <v>0.57299999999999995</v>
      </c>
      <c r="S8">
        <v>1.56</v>
      </c>
      <c r="T8">
        <v>2.9977361568863901E-2</v>
      </c>
      <c r="V8">
        <v>0.41554848331426902</v>
      </c>
      <c r="W8">
        <v>39.121789313932801</v>
      </c>
      <c r="X8">
        <v>48.688082538733298</v>
      </c>
      <c r="Z8">
        <v>0.48075434969184899</v>
      </c>
      <c r="AA8">
        <v>0.48182130016640501</v>
      </c>
      <c r="AB8">
        <v>0.482374381206438</v>
      </c>
      <c r="AC8">
        <v>0.47022819388036002</v>
      </c>
      <c r="AD8">
        <v>0.458077054281185</v>
      </c>
      <c r="AE8">
        <v>0.43951265785317001</v>
      </c>
      <c r="AF8">
        <v>0.41311512578055598</v>
      </c>
      <c r="AG8">
        <v>0.39455329575272302</v>
      </c>
      <c r="AH8">
        <v>0.35741735893683102</v>
      </c>
      <c r="AI8">
        <v>0.33026120261890102</v>
      </c>
      <c r="AJ8">
        <v>0.30362114752241998</v>
      </c>
      <c r="AK8">
        <v>0.27802893433887998</v>
      </c>
      <c r="AL8">
        <v>0.25531719094189198</v>
      </c>
      <c r="AM8">
        <v>0.23754263351996599</v>
      </c>
      <c r="AN8">
        <v>0.23199249292374799</v>
      </c>
      <c r="AO8">
        <v>0.23311822042411701</v>
      </c>
      <c r="AP8">
        <v>0.22693995248979901</v>
      </c>
      <c r="AQ8">
        <v>0.2401163581887</v>
      </c>
      <c r="AR8">
        <v>0.28136933916360402</v>
      </c>
      <c r="AS8">
        <v>0.28754986678092698</v>
      </c>
      <c r="AT8">
        <v>0.29145673467087801</v>
      </c>
      <c r="AU8">
        <v>0.25300628560476401</v>
      </c>
      <c r="AV8">
        <v>9.0637217246600302E-2</v>
      </c>
      <c r="AW8">
        <v>-0.97019195496730504</v>
      </c>
      <c r="AX8">
        <v>-0.72828917702310403</v>
      </c>
      <c r="AZ8" s="4">
        <v>0.1875</v>
      </c>
      <c r="BA8" s="4">
        <v>41.441861299999999</v>
      </c>
      <c r="BC8">
        <v>2.9983824990246299</v>
      </c>
      <c r="BJ8">
        <v>0.51070490840591398</v>
      </c>
      <c r="BK8">
        <v>40.658974725729799</v>
      </c>
      <c r="BL8">
        <v>48.667743473854102</v>
      </c>
    </row>
    <row r="9" spans="1:64" x14ac:dyDescent="0.2">
      <c r="A9">
        <v>100.77</v>
      </c>
      <c r="B9">
        <v>2.7866921088584502</v>
      </c>
      <c r="C9">
        <v>202</v>
      </c>
      <c r="D9">
        <v>253</v>
      </c>
      <c r="F9">
        <f t="shared" si="0"/>
        <v>107.46000000000001</v>
      </c>
      <c r="G9">
        <v>120.15</v>
      </c>
      <c r="H9">
        <v>2.4621925551739601</v>
      </c>
      <c r="I9">
        <v>191</v>
      </c>
      <c r="J9">
        <v>244</v>
      </c>
      <c r="K9">
        <f t="shared" si="1"/>
        <v>0.57299999999999995</v>
      </c>
      <c r="L9">
        <f t="shared" si="4"/>
        <v>1.464</v>
      </c>
      <c r="M9">
        <f t="shared" si="3"/>
        <v>2.397980936535415</v>
      </c>
      <c r="N9">
        <v>2.8083739020610999E-2</v>
      </c>
      <c r="P9">
        <v>107.46000000000001</v>
      </c>
      <c r="Q9">
        <v>2.4621925551739601</v>
      </c>
      <c r="R9">
        <v>0.57299999999999995</v>
      </c>
      <c r="S9">
        <v>1.464</v>
      </c>
      <c r="T9">
        <v>2.8083739020610999E-2</v>
      </c>
      <c r="V9">
        <v>0.39637172785813701</v>
      </c>
      <c r="W9">
        <v>39.678639157296701</v>
      </c>
      <c r="X9">
        <v>48.7747942351983</v>
      </c>
      <c r="Z9">
        <v>0.48682963987309802</v>
      </c>
      <c r="AA9">
        <v>0.48766650092047498</v>
      </c>
      <c r="AB9">
        <v>0.48790764594166403</v>
      </c>
      <c r="AC9">
        <v>0.47570501141369798</v>
      </c>
      <c r="AD9">
        <v>0.46272947949604298</v>
      </c>
      <c r="AE9">
        <v>0.44348903888615199</v>
      </c>
      <c r="AF9">
        <v>0.41668745991999301</v>
      </c>
      <c r="AG9">
        <v>0.39718379461327502</v>
      </c>
      <c r="AH9">
        <v>0.359938545654166</v>
      </c>
      <c r="AI9">
        <v>0.33220768900175202</v>
      </c>
      <c r="AJ9">
        <v>0.30525502975680902</v>
      </c>
      <c r="AK9">
        <v>0.27929824445586299</v>
      </c>
      <c r="AL9">
        <v>0.25630735783058101</v>
      </c>
      <c r="AM9">
        <v>0.23825005409406999</v>
      </c>
      <c r="AN9">
        <v>0.23245764949870501</v>
      </c>
      <c r="AO9">
        <v>0.23342838843733099</v>
      </c>
      <c r="AP9">
        <v>0.22711825154375101</v>
      </c>
      <c r="AQ9">
        <v>0.24024868566854199</v>
      </c>
      <c r="AR9">
        <v>0.28149976914525199</v>
      </c>
      <c r="AS9">
        <v>0.28766269787697202</v>
      </c>
      <c r="AT9">
        <v>0.29156388254563398</v>
      </c>
      <c r="AU9">
        <v>0.25307505018482301</v>
      </c>
      <c r="AV9">
        <v>9.0721974036331796E-2</v>
      </c>
      <c r="AW9">
        <v>-0.970170420447096</v>
      </c>
      <c r="AX9">
        <v>-0.72826071571608197</v>
      </c>
      <c r="AZ9" s="4">
        <v>0.21875</v>
      </c>
      <c r="BA9" s="4">
        <v>41.856070199999998</v>
      </c>
      <c r="BC9">
        <v>2.7186969728622499</v>
      </c>
      <c r="BJ9">
        <v>0.49749873305650699</v>
      </c>
      <c r="BK9">
        <v>41.182287795282903</v>
      </c>
      <c r="BL9">
        <v>48.754544430331499</v>
      </c>
    </row>
    <row r="10" spans="1:64" x14ac:dyDescent="0.2">
      <c r="A10">
        <v>120.15</v>
      </c>
      <c r="B10">
        <v>2.5324416079699201</v>
      </c>
      <c r="C10">
        <v>202</v>
      </c>
      <c r="D10">
        <v>243</v>
      </c>
      <c r="F10">
        <f t="shared" si="0"/>
        <v>127.72</v>
      </c>
      <c r="G10">
        <v>140.41</v>
      </c>
      <c r="H10">
        <v>2.2238782605428402</v>
      </c>
      <c r="I10">
        <v>191</v>
      </c>
      <c r="J10">
        <v>238</v>
      </c>
      <c r="K10">
        <f t="shared" si="1"/>
        <v>0.57299999999999995</v>
      </c>
      <c r="L10">
        <f t="shared" si="4"/>
        <v>1.4279999999999999</v>
      </c>
      <c r="M10">
        <f t="shared" si="3"/>
        <v>2.2611697498668346</v>
      </c>
      <c r="N10">
        <v>2.6168392510029899E-2</v>
      </c>
      <c r="P10">
        <v>127.72</v>
      </c>
      <c r="Q10">
        <v>2.2238782605428402</v>
      </c>
      <c r="R10">
        <v>0.57299999999999995</v>
      </c>
      <c r="S10">
        <v>1.4279999999999999</v>
      </c>
      <c r="T10">
        <v>2.6168392510029899E-2</v>
      </c>
      <c r="V10">
        <v>0.35916911460842599</v>
      </c>
      <c r="W10">
        <v>39.931198901749603</v>
      </c>
      <c r="X10">
        <v>48.865296211933099</v>
      </c>
      <c r="Z10">
        <v>0.48369970183122901</v>
      </c>
      <c r="AA10">
        <v>0.48466957976105501</v>
      </c>
      <c r="AB10">
        <v>0.48509103685413402</v>
      </c>
      <c r="AC10">
        <v>0.47293356305937301</v>
      </c>
      <c r="AD10">
        <v>0.46043666277059903</v>
      </c>
      <c r="AE10">
        <v>0.44158290732385602</v>
      </c>
      <c r="AF10">
        <v>0.41501423399570903</v>
      </c>
      <c r="AG10">
        <v>0.39600857772064002</v>
      </c>
      <c r="AH10">
        <v>0.358830746775396</v>
      </c>
      <c r="AI10">
        <v>0.331388038486776</v>
      </c>
      <c r="AJ10">
        <v>0.30458782136453599</v>
      </c>
      <c r="AK10">
        <v>0.278800566614538</v>
      </c>
      <c r="AL10">
        <v>0.25593404740148701</v>
      </c>
      <c r="AM10">
        <v>0.23799632097248799</v>
      </c>
      <c r="AN10">
        <v>0.23230027945328699</v>
      </c>
      <c r="AO10">
        <v>0.233329079437916</v>
      </c>
      <c r="AP10">
        <v>0.227065402546271</v>
      </c>
      <c r="AQ10">
        <v>0.24021092159120799</v>
      </c>
      <c r="AR10">
        <v>0.28146225669333202</v>
      </c>
      <c r="AS10">
        <v>0.28763083777293202</v>
      </c>
      <c r="AT10">
        <v>0.291533812808419</v>
      </c>
      <c r="AU10">
        <v>0.25305706100205899</v>
      </c>
      <c r="AV10">
        <v>9.0699908504714793E-2</v>
      </c>
      <c r="AW10">
        <v>-0.97017452978155905</v>
      </c>
      <c r="AX10">
        <v>-0.72826647194085803</v>
      </c>
      <c r="AZ10" s="4">
        <v>0.25</v>
      </c>
      <c r="BA10" s="4">
        <v>41.396677500000003</v>
      </c>
      <c r="BC10">
        <v>2.4621925551739601</v>
      </c>
      <c r="BD10">
        <v>42.495762200000001</v>
      </c>
      <c r="BJ10">
        <v>0.46776501967728401</v>
      </c>
      <c r="BK10">
        <v>41.424920200113597</v>
      </c>
      <c r="BL10">
        <v>48.845033918775201</v>
      </c>
    </row>
    <row r="11" spans="1:64" x14ac:dyDescent="0.2">
      <c r="A11">
        <v>140.41</v>
      </c>
      <c r="B11">
        <v>2.2843811504495699</v>
      </c>
      <c r="C11">
        <v>202</v>
      </c>
      <c r="D11">
        <v>233</v>
      </c>
      <c r="F11">
        <f t="shared" si="0"/>
        <v>147.97999999999999</v>
      </c>
      <c r="G11">
        <v>160.66999999999999</v>
      </c>
      <c r="H11">
        <v>2.0031326756588501</v>
      </c>
      <c r="I11">
        <v>191</v>
      </c>
      <c r="J11">
        <v>225</v>
      </c>
      <c r="K11">
        <f t="shared" si="1"/>
        <v>0.57299999999999995</v>
      </c>
      <c r="L11">
        <f t="shared" si="4"/>
        <v>1.3499999999999999</v>
      </c>
      <c r="M11">
        <f t="shared" si="3"/>
        <v>1.9844955863541442</v>
      </c>
      <c r="N11">
        <v>2.4393832375270999E-2</v>
      </c>
      <c r="P11">
        <v>147.97999999999999</v>
      </c>
      <c r="Q11">
        <v>2.0031326756588501</v>
      </c>
      <c r="R11">
        <v>0.57299999999999995</v>
      </c>
      <c r="S11">
        <v>1.3499999999999999</v>
      </c>
      <c r="T11">
        <v>2.4393832375270999E-2</v>
      </c>
      <c r="V11">
        <v>0.331631013419801</v>
      </c>
      <c r="W11">
        <v>40.405577815055402</v>
      </c>
      <c r="X11">
        <v>48.947033772168801</v>
      </c>
      <c r="Z11">
        <v>0.48531490744901601</v>
      </c>
      <c r="AA11">
        <v>0.48620861426726097</v>
      </c>
      <c r="AB11">
        <v>0.48652696244857202</v>
      </c>
      <c r="AC11">
        <v>0.47433806808581702</v>
      </c>
      <c r="AD11">
        <v>0.46156798686082701</v>
      </c>
      <c r="AE11">
        <v>0.44249754991273998</v>
      </c>
      <c r="AF11">
        <v>0.41579861477251601</v>
      </c>
      <c r="AG11">
        <v>0.39653393918482699</v>
      </c>
      <c r="AH11">
        <v>0.35931777079606603</v>
      </c>
      <c r="AI11">
        <v>0.33173332231168601</v>
      </c>
      <c r="AJ11">
        <v>0.30486036611249201</v>
      </c>
      <c r="AK11">
        <v>0.27899574357144102</v>
      </c>
      <c r="AL11">
        <v>0.25607481599040099</v>
      </c>
      <c r="AM11">
        <v>0.23808733887973299</v>
      </c>
      <c r="AN11">
        <v>0.232353524188262</v>
      </c>
      <c r="AO11">
        <v>0.233360877501335</v>
      </c>
      <c r="AP11">
        <v>0.227081067732677</v>
      </c>
      <c r="AQ11">
        <v>0.24022169903802201</v>
      </c>
      <c r="AR11">
        <v>0.28147304571473702</v>
      </c>
      <c r="AS11">
        <v>0.28763983426041301</v>
      </c>
      <c r="AT11">
        <v>0.29154225164866798</v>
      </c>
      <c r="AU11">
        <v>0.25306176711309297</v>
      </c>
      <c r="AV11">
        <v>9.0705653086689E-2</v>
      </c>
      <c r="AW11">
        <v>-0.97017374561528602</v>
      </c>
      <c r="AX11">
        <v>-0.72826530775782905</v>
      </c>
      <c r="AZ11" s="4">
        <v>0.28125</v>
      </c>
      <c r="BA11" s="4">
        <v>42.802169300000003</v>
      </c>
      <c r="BC11">
        <v>2.2238782605428402</v>
      </c>
      <c r="BD11" s="12"/>
      <c r="BJ11">
        <v>0.44759868045819201</v>
      </c>
      <c r="BK11">
        <v>41.867422684410002</v>
      </c>
      <c r="BL11">
        <v>48.926863323319502</v>
      </c>
    </row>
    <row r="12" spans="1:64" x14ac:dyDescent="0.2">
      <c r="A12">
        <v>160.66999999999999</v>
      </c>
      <c r="B12">
        <v>2.0624901157513298</v>
      </c>
      <c r="C12">
        <v>201</v>
      </c>
      <c r="D12">
        <v>224</v>
      </c>
      <c r="F12">
        <f t="shared" si="0"/>
        <v>167.36</v>
      </c>
      <c r="G12">
        <v>180.05</v>
      </c>
      <c r="H12">
        <v>1.80663137075158</v>
      </c>
      <c r="I12">
        <v>190</v>
      </c>
      <c r="J12">
        <v>215</v>
      </c>
      <c r="K12">
        <f t="shared" si="1"/>
        <v>0.56999999999999995</v>
      </c>
      <c r="L12">
        <f t="shared" si="4"/>
        <v>1.29</v>
      </c>
      <c r="M12">
        <f t="shared" si="3"/>
        <v>1.7823574288692001</v>
      </c>
      <c r="N12">
        <v>2.2876803297962101E-2</v>
      </c>
      <c r="P12">
        <v>167.36</v>
      </c>
      <c r="Q12">
        <v>1.80663137075158</v>
      </c>
      <c r="R12">
        <v>0.56999999999999995</v>
      </c>
      <c r="S12">
        <v>1.29</v>
      </c>
      <c r="T12">
        <v>2.2876803297962101E-2</v>
      </c>
      <c r="V12">
        <v>0.304781342196565</v>
      </c>
      <c r="W12">
        <v>40.735644921361398</v>
      </c>
      <c r="X12">
        <v>49.006520613110901</v>
      </c>
      <c r="Z12">
        <v>0.48448209465245001</v>
      </c>
      <c r="AA12">
        <v>0.485418910681571</v>
      </c>
      <c r="AB12">
        <v>0.485795484304966</v>
      </c>
      <c r="AC12">
        <v>0.47362682658468302</v>
      </c>
      <c r="AD12">
        <v>0.46101010180845697</v>
      </c>
      <c r="AE12">
        <v>0.44205887566737201</v>
      </c>
      <c r="AF12">
        <v>0.41543105657970503</v>
      </c>
      <c r="AG12">
        <v>0.39629914781194397</v>
      </c>
      <c r="AH12">
        <v>0.359103709950995</v>
      </c>
      <c r="AI12">
        <v>0.33158789294903102</v>
      </c>
      <c r="AJ12">
        <v>0.30474904980834999</v>
      </c>
      <c r="AK12">
        <v>0.27891920687702498</v>
      </c>
      <c r="AL12">
        <v>0.25602173811545198</v>
      </c>
      <c r="AM12">
        <v>0.23805469073392599</v>
      </c>
      <c r="AN12">
        <v>0.23233550975735401</v>
      </c>
      <c r="AO12">
        <v>0.23335069613220599</v>
      </c>
      <c r="AP12">
        <v>0.22707642438619899</v>
      </c>
      <c r="AQ12">
        <v>0.24021862329133001</v>
      </c>
      <c r="AR12">
        <v>0.28146994268320502</v>
      </c>
      <c r="AS12">
        <v>0.28763729389214898</v>
      </c>
      <c r="AT12">
        <v>0.291539883363927</v>
      </c>
      <c r="AU12">
        <v>0.25306053596064298</v>
      </c>
      <c r="AV12">
        <v>9.0704157535133001E-2</v>
      </c>
      <c r="AW12">
        <v>-0.970173895254269</v>
      </c>
      <c r="AX12">
        <v>-0.72826554321106296</v>
      </c>
      <c r="AZ12" s="4">
        <v>0.3125</v>
      </c>
      <c r="BA12" s="4">
        <v>42.387815099999997</v>
      </c>
      <c r="BC12">
        <v>2.0031326756588501</v>
      </c>
      <c r="BJ12">
        <v>0.42737708754259601</v>
      </c>
      <c r="BK12">
        <v>42.173933702573002</v>
      </c>
      <c r="BL12">
        <v>48.986312363261597</v>
      </c>
    </row>
    <row r="13" spans="1:64" x14ac:dyDescent="0.2">
      <c r="A13">
        <v>180.05</v>
      </c>
      <c r="B13">
        <v>1.85564820835929</v>
      </c>
      <c r="C13">
        <v>200</v>
      </c>
      <c r="D13">
        <v>214</v>
      </c>
      <c r="F13">
        <f t="shared" si="0"/>
        <v>187.61</v>
      </c>
      <c r="G13">
        <v>200.3</v>
      </c>
      <c r="H13">
        <v>1.61587394022383</v>
      </c>
      <c r="I13">
        <v>190</v>
      </c>
      <c r="J13">
        <v>204</v>
      </c>
      <c r="K13">
        <f t="shared" si="1"/>
        <v>0.56999999999999995</v>
      </c>
      <c r="L13">
        <f t="shared" si="4"/>
        <v>1.224</v>
      </c>
      <c r="M13">
        <f t="shared" si="3"/>
        <v>1.5848288642327906</v>
      </c>
      <c r="N13">
        <v>2.15082720421538E-2</v>
      </c>
      <c r="P13">
        <v>187.61</v>
      </c>
      <c r="Q13">
        <v>1.61587394022383</v>
      </c>
      <c r="R13">
        <v>0.56999999999999995</v>
      </c>
      <c r="S13">
        <v>1.224</v>
      </c>
      <c r="T13">
        <v>2.15082720421538E-2</v>
      </c>
      <c r="V13">
        <v>0.27894077121799798</v>
      </c>
      <c r="W13">
        <v>41.142823429841599</v>
      </c>
      <c r="X13">
        <v>49.069956968015603</v>
      </c>
      <c r="Z13">
        <v>0.48491168967187898</v>
      </c>
      <c r="AA13">
        <v>0.48582429167611102</v>
      </c>
      <c r="AB13">
        <v>0.486168255265785</v>
      </c>
      <c r="AC13">
        <v>0.47398713504491602</v>
      </c>
      <c r="AD13">
        <v>0.461285290591467</v>
      </c>
      <c r="AE13">
        <v>0.44226931775120298</v>
      </c>
      <c r="AF13">
        <v>0.41560332531729299</v>
      </c>
      <c r="AG13">
        <v>0.39640409191391401</v>
      </c>
      <c r="AH13">
        <v>0.35919780552618802</v>
      </c>
      <c r="AI13">
        <v>0.33164915029158198</v>
      </c>
      <c r="AJ13">
        <v>0.30479451744207098</v>
      </c>
      <c r="AK13">
        <v>0.27894922103654002</v>
      </c>
      <c r="AL13">
        <v>0.25604175201907098</v>
      </c>
      <c r="AM13">
        <v>0.23806640180607799</v>
      </c>
      <c r="AN13">
        <v>0.23234160467795001</v>
      </c>
      <c r="AO13">
        <v>0.23335395610363199</v>
      </c>
      <c r="AP13">
        <v>0.227077800732091</v>
      </c>
      <c r="AQ13">
        <v>0.24021950107179099</v>
      </c>
      <c r="AR13">
        <v>0.28147083514787602</v>
      </c>
      <c r="AS13">
        <v>0.287638011225409</v>
      </c>
      <c r="AT13">
        <v>0.29154054800262602</v>
      </c>
      <c r="AU13">
        <v>0.253060858039174</v>
      </c>
      <c r="AV13">
        <v>9.0704546889120302E-2</v>
      </c>
      <c r="AW13">
        <v>-0.97017386669932304</v>
      </c>
      <c r="AX13">
        <v>-0.72826549559120102</v>
      </c>
      <c r="AZ13" s="4">
        <v>0.34375</v>
      </c>
      <c r="BA13" s="4">
        <v>42.603999899999998</v>
      </c>
      <c r="BC13">
        <v>1.80663137075158</v>
      </c>
      <c r="BJ13">
        <v>0.40866754202141797</v>
      </c>
      <c r="BK13">
        <v>42.548900734117403</v>
      </c>
      <c r="BL13">
        <v>49.049852490652697</v>
      </c>
    </row>
    <row r="14" spans="1:64" x14ac:dyDescent="0.2">
      <c r="A14">
        <v>200.3</v>
      </c>
      <c r="B14">
        <v>1.6626151463433601</v>
      </c>
      <c r="C14">
        <v>200</v>
      </c>
      <c r="D14">
        <v>204</v>
      </c>
      <c r="F14">
        <f t="shared" si="0"/>
        <v>207.87</v>
      </c>
      <c r="G14">
        <v>220.56</v>
      </c>
      <c r="H14">
        <v>1.4312412393530001</v>
      </c>
      <c r="I14">
        <v>190</v>
      </c>
      <c r="J14">
        <v>194</v>
      </c>
      <c r="K14">
        <f t="shared" si="1"/>
        <v>0.56999999999999995</v>
      </c>
      <c r="L14">
        <f t="shared" si="4"/>
        <v>1.1639999999999999</v>
      </c>
      <c r="M14">
        <f t="shared" si="3"/>
        <v>1.4198164615903821</v>
      </c>
      <c r="N14">
        <v>2.0366021570644301E-2</v>
      </c>
      <c r="P14">
        <v>207.87</v>
      </c>
      <c r="Q14">
        <v>1.4312412393530001</v>
      </c>
      <c r="R14">
        <v>0.56999999999999995</v>
      </c>
      <c r="S14">
        <v>1.1639999999999999</v>
      </c>
      <c r="T14">
        <v>2.0366021570644301E-2</v>
      </c>
      <c r="V14">
        <v>0.25603627411749302</v>
      </c>
      <c r="W14">
        <v>41.511496533224701</v>
      </c>
      <c r="X14">
        <v>49.122710327047699</v>
      </c>
      <c r="Z14">
        <v>0.48469013956742402</v>
      </c>
      <c r="AA14">
        <v>0.48561624130212999</v>
      </c>
      <c r="AB14">
        <v>0.48597832440424199</v>
      </c>
      <c r="AC14">
        <v>0.47380464087187302</v>
      </c>
      <c r="AD14">
        <v>0.461149567588237</v>
      </c>
      <c r="AE14">
        <v>0.44216837498151002</v>
      </c>
      <c r="AF14">
        <v>0.41552259274546199</v>
      </c>
      <c r="AG14">
        <v>0.39635718782477503</v>
      </c>
      <c r="AH14">
        <v>0.35915644544908099</v>
      </c>
      <c r="AI14">
        <v>0.331623348403281</v>
      </c>
      <c r="AJ14">
        <v>0.30477594638215799</v>
      </c>
      <c r="AK14">
        <v>0.27893745103115802</v>
      </c>
      <c r="AL14">
        <v>0.25603420550964101</v>
      </c>
      <c r="AM14">
        <v>0.23806220100153599</v>
      </c>
      <c r="AN14">
        <v>0.232339542556072</v>
      </c>
      <c r="AO14">
        <v>0.233352912295367</v>
      </c>
      <c r="AP14">
        <v>0.227077392766248</v>
      </c>
      <c r="AQ14">
        <v>0.24021925056409901</v>
      </c>
      <c r="AR14">
        <v>0.28147057846572099</v>
      </c>
      <c r="AS14">
        <v>0.28763780866941902</v>
      </c>
      <c r="AT14">
        <v>0.29154036147757101</v>
      </c>
      <c r="AU14">
        <v>0.253060773781077</v>
      </c>
      <c r="AV14">
        <v>9.0704445524173102E-2</v>
      </c>
      <c r="AW14">
        <v>-0.97017387214833495</v>
      </c>
      <c r="AX14">
        <v>-0.72826550522220601</v>
      </c>
      <c r="AZ14" s="4">
        <v>0.375</v>
      </c>
      <c r="BA14" s="4">
        <v>42.549953700000003</v>
      </c>
      <c r="BC14">
        <v>1.61587394022383</v>
      </c>
      <c r="BJ14">
        <v>0.39233020399762802</v>
      </c>
      <c r="BK14">
        <v>42.885868344632797</v>
      </c>
      <c r="BL14">
        <v>49.102709870861901</v>
      </c>
    </row>
    <row r="15" spans="1:64" x14ac:dyDescent="0.2">
      <c r="A15">
        <v>220.56</v>
      </c>
      <c r="B15">
        <v>1.4726530162790501</v>
      </c>
      <c r="C15">
        <v>200</v>
      </c>
      <c r="D15">
        <v>193</v>
      </c>
      <c r="F15">
        <f t="shared" si="0"/>
        <v>228.13</v>
      </c>
      <c r="G15">
        <v>240.82</v>
      </c>
      <c r="H15">
        <v>1.25267847248002</v>
      </c>
      <c r="I15">
        <v>191</v>
      </c>
      <c r="J15">
        <v>183</v>
      </c>
      <c r="K15">
        <f t="shared" si="1"/>
        <v>0.57299999999999995</v>
      </c>
      <c r="L15">
        <f t="shared" si="4"/>
        <v>1.0980000000000001</v>
      </c>
      <c r="M15">
        <f t="shared" si="3"/>
        <v>1.2593958389664679</v>
      </c>
      <c r="N15">
        <v>1.9432660451854E-2</v>
      </c>
      <c r="P15">
        <v>228.13</v>
      </c>
      <c r="Q15">
        <v>1.25267847248002</v>
      </c>
      <c r="R15">
        <v>0.57299999999999995</v>
      </c>
      <c r="S15">
        <v>1.0980000000000001</v>
      </c>
      <c r="T15">
        <v>1.9432660451854E-2</v>
      </c>
      <c r="V15">
        <v>0.23806331088138899</v>
      </c>
      <c r="W15">
        <v>41.9451521395413</v>
      </c>
      <c r="X15">
        <v>49.174148583589002</v>
      </c>
      <c r="Z15">
        <v>0.48480441051186002</v>
      </c>
      <c r="AA15">
        <v>0.48572302917958698</v>
      </c>
      <c r="AB15">
        <v>0.48607510615442501</v>
      </c>
      <c r="AC15">
        <v>0.47389708205737502</v>
      </c>
      <c r="AD15">
        <v>0.461216510932484</v>
      </c>
      <c r="AE15">
        <v>0.44221679676563302</v>
      </c>
      <c r="AF15">
        <v>0.41556042906953999</v>
      </c>
      <c r="AG15">
        <v>0.39637815180591801</v>
      </c>
      <c r="AH15">
        <v>0.35917462579715398</v>
      </c>
      <c r="AI15">
        <v>0.33163421641715601</v>
      </c>
      <c r="AJ15">
        <v>0.30478353171778799</v>
      </c>
      <c r="AK15">
        <v>0.27894206664527799</v>
      </c>
      <c r="AL15">
        <v>0.25603705103151198</v>
      </c>
      <c r="AM15">
        <v>0.23806370784841799</v>
      </c>
      <c r="AN15">
        <v>0.23234024024370001</v>
      </c>
      <c r="AO15">
        <v>0.23335324651186401</v>
      </c>
      <c r="AP15">
        <v>0.22707751369236501</v>
      </c>
      <c r="AQ15">
        <v>0.24021932205590499</v>
      </c>
      <c r="AR15">
        <v>0.28147065229020002</v>
      </c>
      <c r="AS15">
        <v>0.28763786586589302</v>
      </c>
      <c r="AT15">
        <v>0.29154041382420698</v>
      </c>
      <c r="AU15">
        <v>0.25306079582361402</v>
      </c>
      <c r="AV15">
        <v>9.0704471913660795E-2</v>
      </c>
      <c r="AW15">
        <v>-0.97017387110852704</v>
      </c>
      <c r="AX15">
        <v>-0.72826550327436002</v>
      </c>
      <c r="AZ15" s="4">
        <v>0.390625</v>
      </c>
      <c r="BA15" s="4">
        <v>42.567823799999999</v>
      </c>
      <c r="BC15">
        <v>1.4312412393530001</v>
      </c>
      <c r="BD15">
        <v>43.964307900000001</v>
      </c>
      <c r="BJ15">
        <v>0.38066901488658</v>
      </c>
      <c r="BK15">
        <v>43.278387376983403</v>
      </c>
      <c r="BL15">
        <v>49.154389462530801</v>
      </c>
    </row>
    <row r="16" spans="1:64" x14ac:dyDescent="0.2">
      <c r="A16">
        <v>240.82</v>
      </c>
      <c r="B16">
        <v>1.2903661803417601</v>
      </c>
      <c r="C16">
        <v>200</v>
      </c>
      <c r="D16">
        <v>181</v>
      </c>
      <c r="F16">
        <f t="shared" si="0"/>
        <v>247.51</v>
      </c>
      <c r="G16">
        <v>260.2</v>
      </c>
      <c r="H16">
        <v>1.0789226251103701</v>
      </c>
      <c r="I16">
        <v>191</v>
      </c>
      <c r="J16">
        <v>170</v>
      </c>
      <c r="K16">
        <f t="shared" si="1"/>
        <v>0.57299999999999995</v>
      </c>
      <c r="L16">
        <f t="shared" si="4"/>
        <v>1.02</v>
      </c>
      <c r="M16">
        <f t="shared" si="3"/>
        <v>1.0816999379271539</v>
      </c>
      <c r="N16">
        <v>1.86967924707559E-2</v>
      </c>
      <c r="P16">
        <v>247.51</v>
      </c>
      <c r="Q16">
        <v>1.0789226251103701</v>
      </c>
      <c r="R16">
        <v>0.57299999999999995</v>
      </c>
      <c r="S16">
        <v>1.02</v>
      </c>
      <c r="T16">
        <v>1.86967924707559E-2</v>
      </c>
      <c r="V16">
        <v>0.23234006413090699</v>
      </c>
      <c r="W16">
        <v>42.397054228327399</v>
      </c>
      <c r="X16">
        <v>49.2061845563139</v>
      </c>
      <c r="Z16">
        <v>0.484745475509752</v>
      </c>
      <c r="AA16">
        <v>0.48566822034074097</v>
      </c>
      <c r="AB16">
        <v>0.48602579232274801</v>
      </c>
      <c r="AC16">
        <v>0.47385025889330001</v>
      </c>
      <c r="AD16">
        <v>0.461183493298015</v>
      </c>
      <c r="AE16">
        <v>0.44219356964633</v>
      </c>
      <c r="AF16">
        <v>0.41554269694680501</v>
      </c>
      <c r="AG16">
        <v>0.39636878196594499</v>
      </c>
      <c r="AH16">
        <v>0.35916663446436398</v>
      </c>
      <c r="AI16">
        <v>0.331629638724596</v>
      </c>
      <c r="AJ16">
        <v>0.30478043350407502</v>
      </c>
      <c r="AK16">
        <v>0.27894025663350103</v>
      </c>
      <c r="AL16">
        <v>0.25603597808722001</v>
      </c>
      <c r="AM16">
        <v>0.23806316733625099</v>
      </c>
      <c r="AN16">
        <v>0.23234000419175899</v>
      </c>
      <c r="AO16">
        <v>0.23335313949925199</v>
      </c>
      <c r="AP16">
        <v>0.22707747784837201</v>
      </c>
      <c r="AQ16">
        <v>0.24021930165302599</v>
      </c>
      <c r="AR16">
        <v>0.28147063105750397</v>
      </c>
      <c r="AS16">
        <v>0.28763784971511702</v>
      </c>
      <c r="AT16">
        <v>0.29154039913357899</v>
      </c>
      <c r="AU16">
        <v>0.25306079005712301</v>
      </c>
      <c r="AV16">
        <v>9.0704465043387805E-2</v>
      </c>
      <c r="AW16">
        <v>-0.97017387130694799</v>
      </c>
      <c r="AX16">
        <v>-0.728265503668304</v>
      </c>
      <c r="AZ16" s="4">
        <v>0.40625</v>
      </c>
      <c r="BA16" s="11">
        <v>42.495762200000001</v>
      </c>
      <c r="BC16">
        <v>1.25267847248002</v>
      </c>
      <c r="BJ16">
        <v>0.37931956854691301</v>
      </c>
      <c r="BK16">
        <v>43.681165787708899</v>
      </c>
      <c r="BL16">
        <v>49.186590589721298</v>
      </c>
    </row>
    <row r="17" spans="1:64" x14ac:dyDescent="0.2">
      <c r="A17">
        <v>260.2</v>
      </c>
      <c r="B17">
        <v>1.1189246437490501</v>
      </c>
      <c r="C17">
        <v>198</v>
      </c>
      <c r="D17">
        <v>170</v>
      </c>
      <c r="F17">
        <f t="shared" si="0"/>
        <v>267.77</v>
      </c>
      <c r="G17">
        <v>280.45999999999998</v>
      </c>
      <c r="H17">
        <v>0.92287663296258304</v>
      </c>
      <c r="I17">
        <v>189</v>
      </c>
      <c r="J17">
        <v>157</v>
      </c>
      <c r="K17">
        <f t="shared" si="1"/>
        <v>0.56699999999999995</v>
      </c>
      <c r="L17">
        <f t="shared" si="4"/>
        <v>0.94199999999999995</v>
      </c>
      <c r="M17">
        <f t="shared" si="3"/>
        <v>0.91337867486994406</v>
      </c>
      <c r="N17">
        <v>1.8028515285258902E-2</v>
      </c>
      <c r="P17">
        <v>267.77</v>
      </c>
      <c r="Q17">
        <v>0.92287663296258304</v>
      </c>
      <c r="R17">
        <v>0.56699999999999995</v>
      </c>
      <c r="S17">
        <v>0.94199999999999995</v>
      </c>
      <c r="T17">
        <v>1.8028515285258902E-2</v>
      </c>
      <c r="V17">
        <v>0.233353165540686</v>
      </c>
      <c r="W17">
        <v>42.779343319406401</v>
      </c>
      <c r="X17">
        <v>49.218139249080103</v>
      </c>
      <c r="Z17">
        <v>0.484775872066595</v>
      </c>
      <c r="AA17">
        <v>0.48569635178189602</v>
      </c>
      <c r="AB17">
        <v>0.48605092018660501</v>
      </c>
      <c r="AC17">
        <v>0.473873976276735</v>
      </c>
      <c r="AD17">
        <v>0.46119977846058302</v>
      </c>
      <c r="AE17">
        <v>0.44220471144211598</v>
      </c>
      <c r="AF17">
        <v>0.41555100724173799</v>
      </c>
      <c r="AG17">
        <v>0.39637296983082598</v>
      </c>
      <c r="AH17">
        <v>0.35917014713899098</v>
      </c>
      <c r="AI17">
        <v>0.33163156688876999</v>
      </c>
      <c r="AJ17">
        <v>0.30478169896451002</v>
      </c>
      <c r="AK17">
        <v>0.27894096642970201</v>
      </c>
      <c r="AL17">
        <v>0.25603638265624501</v>
      </c>
      <c r="AM17">
        <v>0.238063361220233</v>
      </c>
      <c r="AN17">
        <v>0.232340084056334</v>
      </c>
      <c r="AO17">
        <v>0.23335317376356801</v>
      </c>
      <c r="AP17">
        <v>0.22707748847297499</v>
      </c>
      <c r="AQ17">
        <v>0.24021930747575701</v>
      </c>
      <c r="AR17">
        <v>0.28147063716425302</v>
      </c>
      <c r="AS17">
        <v>0.28763785427567101</v>
      </c>
      <c r="AT17">
        <v>0.29154040325637798</v>
      </c>
      <c r="AU17">
        <v>0.25306079156567901</v>
      </c>
      <c r="AV17">
        <v>9.0704466832005101E-2</v>
      </c>
      <c r="AW17">
        <v>-0.97017387126908505</v>
      </c>
      <c r="AX17">
        <v>-0.72826550358863296</v>
      </c>
      <c r="AZ17" s="4">
        <v>0.421875</v>
      </c>
      <c r="BA17" s="4">
        <v>42.405685200000001</v>
      </c>
      <c r="BC17">
        <v>1.0789226251103701</v>
      </c>
      <c r="BJ17">
        <v>0.383036441751199</v>
      </c>
      <c r="BK17">
        <v>44.016829649841597</v>
      </c>
      <c r="BL17">
        <v>49.198488700714002</v>
      </c>
    </row>
    <row r="18" spans="1:64" x14ac:dyDescent="0.2">
      <c r="A18">
        <v>280.45999999999998</v>
      </c>
      <c r="B18">
        <v>0.93896687779099197</v>
      </c>
      <c r="C18">
        <v>198</v>
      </c>
      <c r="D18">
        <v>155</v>
      </c>
      <c r="F18">
        <f t="shared" si="0"/>
        <v>288.03000000000003</v>
      </c>
      <c r="G18">
        <v>300.72000000000003</v>
      </c>
      <c r="H18">
        <v>0.75274968324939595</v>
      </c>
      <c r="I18">
        <v>190</v>
      </c>
      <c r="J18">
        <v>143</v>
      </c>
      <c r="K18">
        <f t="shared" si="1"/>
        <v>0.56999999999999995</v>
      </c>
      <c r="L18">
        <f t="shared" si="4"/>
        <v>0.85799999999999998</v>
      </c>
      <c r="M18">
        <f t="shared" si="3"/>
        <v>0.7686017885269153</v>
      </c>
      <c r="N18">
        <v>1.7375703872512999E-2</v>
      </c>
      <c r="P18">
        <v>288.03000000000003</v>
      </c>
      <c r="Q18">
        <v>0.75274968324939595</v>
      </c>
      <c r="R18">
        <v>0.56999999999999995</v>
      </c>
      <c r="S18">
        <v>0.85799999999999998</v>
      </c>
      <c r="T18">
        <v>1.7375703872512999E-2</v>
      </c>
      <c r="V18">
        <v>0.22707748606251299</v>
      </c>
      <c r="W18">
        <v>43.301163733087698</v>
      </c>
      <c r="X18">
        <v>49.2551472952699</v>
      </c>
      <c r="Z18">
        <v>0.48476019486780603</v>
      </c>
      <c r="AA18">
        <v>0.48568191312401199</v>
      </c>
      <c r="AB18">
        <v>0.486038116456536</v>
      </c>
      <c r="AC18">
        <v>0.47386196283797399</v>
      </c>
      <c r="AD18">
        <v>0.46119174626089698</v>
      </c>
      <c r="AE18">
        <v>0.44219936687537298</v>
      </c>
      <c r="AF18">
        <v>0.41554711257492299</v>
      </c>
      <c r="AG18">
        <v>0.39637109806195198</v>
      </c>
      <c r="AH18">
        <v>0.35916860310843601</v>
      </c>
      <c r="AI18">
        <v>0.33163075472989201</v>
      </c>
      <c r="AJ18">
        <v>0.30478118208952498</v>
      </c>
      <c r="AK18">
        <v>0.27894068808317901</v>
      </c>
      <c r="AL18">
        <v>0.25603623010772403</v>
      </c>
      <c r="AM18">
        <v>0.238063291673243</v>
      </c>
      <c r="AN18">
        <v>0.232340057035377</v>
      </c>
      <c r="AO18">
        <v>0.23335316279249399</v>
      </c>
      <c r="AP18">
        <v>0.227077485323711</v>
      </c>
      <c r="AQ18">
        <v>0.24021930581402101</v>
      </c>
      <c r="AR18">
        <v>0.28147063540788603</v>
      </c>
      <c r="AS18">
        <v>0.28763785298788902</v>
      </c>
      <c r="AT18">
        <v>0.29154040209934901</v>
      </c>
      <c r="AU18">
        <v>0.25306079117102998</v>
      </c>
      <c r="AV18">
        <v>9.0704466366353306E-2</v>
      </c>
      <c r="AW18">
        <v>-0.97017387127631105</v>
      </c>
      <c r="AX18">
        <v>-0.72826550360474396</v>
      </c>
      <c r="AZ18" s="4">
        <v>0.4375</v>
      </c>
      <c r="BA18" s="4">
        <v>42.279577400000001</v>
      </c>
      <c r="BC18">
        <v>0.92287663296258304</v>
      </c>
      <c r="BJ18">
        <v>0.38193849405392899</v>
      </c>
      <c r="BK18">
        <v>44.474702060151103</v>
      </c>
      <c r="BL18">
        <v>49.235758897120903</v>
      </c>
    </row>
    <row r="19" spans="1:64" x14ac:dyDescent="0.2">
      <c r="A19">
        <v>300.72000000000003</v>
      </c>
      <c r="B19">
        <v>0.77226558982231797</v>
      </c>
      <c r="C19">
        <v>197</v>
      </c>
      <c r="D19">
        <v>141</v>
      </c>
      <c r="F19">
        <f t="shared" si="0"/>
        <v>307.41000000000003</v>
      </c>
      <c r="G19">
        <v>320.10000000000002</v>
      </c>
      <c r="H19">
        <v>0.60451860388933998</v>
      </c>
      <c r="I19">
        <v>182</v>
      </c>
      <c r="J19">
        <v>131</v>
      </c>
      <c r="K19">
        <f t="shared" si="1"/>
        <v>0.54600000000000004</v>
      </c>
      <c r="L19">
        <f t="shared" si="4"/>
        <v>0.78600000000000003</v>
      </c>
      <c r="M19">
        <f t="shared" si="3"/>
        <v>0.6223207924700066</v>
      </c>
      <c r="N19">
        <v>1.6662004491985901E-2</v>
      </c>
      <c r="P19">
        <v>307.41000000000003</v>
      </c>
      <c r="Q19">
        <v>0.60451860388933998</v>
      </c>
      <c r="R19">
        <v>0.54600000000000004</v>
      </c>
      <c r="S19">
        <v>0.78600000000000003</v>
      </c>
      <c r="T19">
        <v>1.6662004491985901E-2</v>
      </c>
      <c r="V19">
        <v>0.240219306191544</v>
      </c>
      <c r="W19">
        <v>43.4842662168885</v>
      </c>
      <c r="X19">
        <v>49.219850337660397</v>
      </c>
      <c r="Z19">
        <v>0.48476828054049198</v>
      </c>
      <c r="AA19">
        <v>0.48568932392285602</v>
      </c>
      <c r="AB19">
        <v>0.48604464055409102</v>
      </c>
      <c r="AC19">
        <v>0.47386804797924198</v>
      </c>
      <c r="AD19">
        <v>0.46119570793495901</v>
      </c>
      <c r="AE19">
        <v>0.44220193059796498</v>
      </c>
      <c r="AF19">
        <v>0.41554893783621399</v>
      </c>
      <c r="AG19">
        <v>0.39637193465103898</v>
      </c>
      <c r="AH19">
        <v>0.35916928180270602</v>
      </c>
      <c r="AI19">
        <v>0.33163109681813702</v>
      </c>
      <c r="AJ19">
        <v>0.304781393206212</v>
      </c>
      <c r="AK19">
        <v>0.27894079723676002</v>
      </c>
      <c r="AL19">
        <v>0.25603628762832398</v>
      </c>
      <c r="AM19">
        <v>0.23806331662003699</v>
      </c>
      <c r="AN19">
        <v>0.232340066177502</v>
      </c>
      <c r="AO19">
        <v>0.23335316630531799</v>
      </c>
      <c r="AP19">
        <v>0.22707748625719101</v>
      </c>
      <c r="AQ19">
        <v>0.24021930628825999</v>
      </c>
      <c r="AR19">
        <v>0.281470635913036</v>
      </c>
      <c r="AS19">
        <v>0.28763785335152597</v>
      </c>
      <c r="AT19">
        <v>0.29154040242405999</v>
      </c>
      <c r="AU19">
        <v>0.253060791274275</v>
      </c>
      <c r="AV19">
        <v>9.0704466487579793E-2</v>
      </c>
      <c r="AW19">
        <v>-0.97017387127492805</v>
      </c>
      <c r="AX19">
        <v>-0.728265503601491</v>
      </c>
      <c r="AZ19" s="4">
        <v>0.453125</v>
      </c>
      <c r="BA19" s="4">
        <v>43.108431099999997</v>
      </c>
      <c r="BC19">
        <v>0.75274968324939595</v>
      </c>
      <c r="BD19">
        <v>45.378662099999993</v>
      </c>
      <c r="BJ19">
        <v>0.39406133268747801</v>
      </c>
      <c r="BK19">
        <v>44.625490354803702</v>
      </c>
      <c r="BL19">
        <v>49.199721220584102</v>
      </c>
    </row>
    <row r="20" spans="1:64" x14ac:dyDescent="0.2">
      <c r="A20">
        <v>320.10000000000002</v>
      </c>
      <c r="B20">
        <v>0.61093427644190701</v>
      </c>
      <c r="C20">
        <v>183</v>
      </c>
      <c r="D20">
        <v>129</v>
      </c>
      <c r="F20">
        <f t="shared" si="0"/>
        <v>327.66000000000003</v>
      </c>
      <c r="G20">
        <v>340.35</v>
      </c>
      <c r="H20">
        <v>0.441913757962203</v>
      </c>
      <c r="I20">
        <v>162</v>
      </c>
      <c r="J20">
        <v>119</v>
      </c>
      <c r="K20">
        <f t="shared" si="1"/>
        <v>0.48599999999999999</v>
      </c>
      <c r="L20">
        <f t="shared" si="4"/>
        <v>0.71399999999999997</v>
      </c>
      <c r="M20">
        <f t="shared" si="3"/>
        <v>0.45549227284464955</v>
      </c>
      <c r="N20">
        <v>1.5691936868817601E-2</v>
      </c>
      <c r="P20">
        <v>327.66000000000003</v>
      </c>
      <c r="Q20">
        <v>0.441913757962203</v>
      </c>
      <c r="R20">
        <v>0.48599999999999999</v>
      </c>
      <c r="S20">
        <v>0.71399999999999997</v>
      </c>
      <c r="T20">
        <v>1.5691936868817601E-2</v>
      </c>
      <c r="V20">
        <v>0.28147063580953502</v>
      </c>
      <c r="W20">
        <v>43.270653498039202</v>
      </c>
      <c r="X20">
        <v>49.066242087735603</v>
      </c>
      <c r="Z20">
        <v>0.48476411029153699</v>
      </c>
      <c r="AA20">
        <v>0.48568552026449502</v>
      </c>
      <c r="AB20">
        <v>0.48604131623383401</v>
      </c>
      <c r="AC20">
        <v>0.47386496569566799</v>
      </c>
      <c r="AD20">
        <v>0.46119375394613099</v>
      </c>
      <c r="AE20">
        <v>0.44220070081358198</v>
      </c>
      <c r="AF20">
        <v>0.41554808241626301</v>
      </c>
      <c r="AG20">
        <v>0.39637156073681601</v>
      </c>
      <c r="AH20">
        <v>0.35916898347586201</v>
      </c>
      <c r="AI20">
        <v>0.33163095272767401</v>
      </c>
      <c r="AJ20">
        <v>0.30478130697597899</v>
      </c>
      <c r="AK20">
        <v>0.27894075443219102</v>
      </c>
      <c r="AL20">
        <v>0.25603626593936002</v>
      </c>
      <c r="AM20">
        <v>0.23806330767151901</v>
      </c>
      <c r="AN20">
        <v>0.232340063084405</v>
      </c>
      <c r="AO20">
        <v>0.23335316518054799</v>
      </c>
      <c r="AP20">
        <v>0.22707748598049499</v>
      </c>
      <c r="AQ20">
        <v>0.24021930615291801</v>
      </c>
      <c r="AR20">
        <v>0.28147063576775</v>
      </c>
      <c r="AS20">
        <v>0.287637853248845</v>
      </c>
      <c r="AT20">
        <v>0.29154040233293199</v>
      </c>
      <c r="AU20">
        <v>0.25306079124726499</v>
      </c>
      <c r="AV20">
        <v>9.0704466456021995E-2</v>
      </c>
      <c r="AW20">
        <v>-0.97017387127519605</v>
      </c>
      <c r="AX20">
        <v>-0.72826550360214704</v>
      </c>
      <c r="AZ20" s="4">
        <v>0.46875</v>
      </c>
      <c r="BA20" s="11">
        <v>43.964307900000001</v>
      </c>
      <c r="BC20">
        <v>0.60451860388933998</v>
      </c>
      <c r="BJ20">
        <v>0.42606241694458202</v>
      </c>
      <c r="BK20">
        <v>44.414428703262097</v>
      </c>
      <c r="BL20">
        <v>49.043753885122399</v>
      </c>
    </row>
    <row r="21" spans="1:64" x14ac:dyDescent="0.2">
      <c r="A21">
        <v>340.35</v>
      </c>
      <c r="B21">
        <v>0.45965669415470001</v>
      </c>
      <c r="C21">
        <v>164</v>
      </c>
      <c r="D21">
        <v>119</v>
      </c>
      <c r="F21">
        <f t="shared" si="0"/>
        <v>347.92</v>
      </c>
      <c r="G21">
        <v>360.61</v>
      </c>
      <c r="H21">
        <v>0.31719374855263699</v>
      </c>
      <c r="I21">
        <v>148</v>
      </c>
      <c r="J21">
        <v>107</v>
      </c>
      <c r="K21">
        <f t="shared" si="1"/>
        <v>0.44400000000000001</v>
      </c>
      <c r="L21">
        <f t="shared" si="4"/>
        <v>0.6419999999999999</v>
      </c>
      <c r="M21">
        <f t="shared" si="3"/>
        <v>0.33735113745809037</v>
      </c>
      <c r="N21">
        <v>1.43345915848431E-2</v>
      </c>
      <c r="P21">
        <v>347.92</v>
      </c>
      <c r="Q21">
        <v>0.31719374855263699</v>
      </c>
      <c r="R21">
        <v>0.44400000000000001</v>
      </c>
      <c r="S21">
        <v>0.6419999999999999</v>
      </c>
      <c r="T21">
        <v>1.43345915848431E-2</v>
      </c>
      <c r="V21">
        <v>0.28763785327783897</v>
      </c>
      <c r="W21">
        <v>43.275430108239597</v>
      </c>
      <c r="X21">
        <v>48.976953053471597</v>
      </c>
      <c r="Z21">
        <v>0.48476626113483401</v>
      </c>
      <c r="AA21">
        <v>0.485687472529923</v>
      </c>
      <c r="AB21">
        <v>0.48604301012710899</v>
      </c>
      <c r="AC21">
        <v>0.47386652695564901</v>
      </c>
      <c r="AD21">
        <v>0.46119471769939102</v>
      </c>
      <c r="AE21">
        <v>0.44220129072553499</v>
      </c>
      <c r="AF21">
        <v>0.41554848331426902</v>
      </c>
      <c r="AG21">
        <v>0.39637172785813701</v>
      </c>
      <c r="AH21">
        <v>0.35916911460842599</v>
      </c>
      <c r="AI21">
        <v>0.331631013419801</v>
      </c>
      <c r="AJ21">
        <v>0.304781342196565</v>
      </c>
      <c r="AK21">
        <v>0.27894077121799798</v>
      </c>
      <c r="AL21">
        <v>0.25603627411749302</v>
      </c>
      <c r="AM21">
        <v>0.23806331088138899</v>
      </c>
      <c r="AN21">
        <v>0.23234006413090699</v>
      </c>
      <c r="AO21">
        <v>0.233353165540686</v>
      </c>
      <c r="AP21">
        <v>0.22707748606251299</v>
      </c>
      <c r="AQ21">
        <v>0.240219306191544</v>
      </c>
      <c r="AR21">
        <v>0.28147063580953502</v>
      </c>
      <c r="AS21">
        <v>0.28763785327783897</v>
      </c>
      <c r="AT21">
        <v>0.29154040235850398</v>
      </c>
      <c r="AU21">
        <v>0.25306079125433001</v>
      </c>
      <c r="AV21">
        <v>9.0704466464235994E-2</v>
      </c>
      <c r="AW21">
        <v>-0.97017387127514498</v>
      </c>
      <c r="AX21">
        <v>-0.72826550360201203</v>
      </c>
      <c r="AZ21" s="4">
        <v>0.484375</v>
      </c>
      <c r="BA21" s="4">
        <v>44.018354100000003</v>
      </c>
      <c r="BC21">
        <v>0.441913757962203</v>
      </c>
      <c r="BJ21">
        <v>0.43143832520019998</v>
      </c>
      <c r="BK21">
        <v>44.401885472477801</v>
      </c>
      <c r="BL21">
        <v>48.952474460887601</v>
      </c>
    </row>
    <row r="22" spans="1:64" x14ac:dyDescent="0.2">
      <c r="A22">
        <v>360.61</v>
      </c>
      <c r="B22">
        <v>0.33471173414476701</v>
      </c>
      <c r="C22">
        <v>149</v>
      </c>
      <c r="D22">
        <v>106</v>
      </c>
      <c r="F22">
        <f t="shared" si="0"/>
        <v>368.18</v>
      </c>
      <c r="G22">
        <v>380.87</v>
      </c>
      <c r="H22">
        <v>0.206029811974277</v>
      </c>
      <c r="I22">
        <v>128</v>
      </c>
      <c r="J22">
        <v>93</v>
      </c>
      <c r="K22">
        <f t="shared" si="1"/>
        <v>0.38400000000000001</v>
      </c>
      <c r="L22">
        <f t="shared" si="4"/>
        <v>0.55800000000000005</v>
      </c>
      <c r="M22">
        <f t="shared" si="3"/>
        <v>0.22021645524323769</v>
      </c>
      <c r="N22">
        <v>1.24069830555058E-2</v>
      </c>
      <c r="P22">
        <v>368.18</v>
      </c>
      <c r="Q22">
        <v>0.206029811974277</v>
      </c>
      <c r="R22">
        <v>0.38400000000000001</v>
      </c>
      <c r="S22">
        <v>0.55800000000000005</v>
      </c>
      <c r="T22">
        <v>1.24069830555058E-2</v>
      </c>
      <c r="V22">
        <v>0.29154040235850398</v>
      </c>
      <c r="W22">
        <v>43.127192046000097</v>
      </c>
      <c r="X22">
        <v>48.815427015518097</v>
      </c>
      <c r="AZ22" s="4">
        <v>0.5</v>
      </c>
      <c r="BA22" s="4">
        <v>44.018354100000003</v>
      </c>
      <c r="BC22">
        <v>0.31719374855263699</v>
      </c>
      <c r="BJ22">
        <v>0.43420368115111602</v>
      </c>
      <c r="BK22">
        <v>44.244536982341501</v>
      </c>
      <c r="BL22">
        <v>48.787325916949797</v>
      </c>
    </row>
    <row r="23" spans="1:64" x14ac:dyDescent="0.2">
      <c r="A23">
        <v>380.87</v>
      </c>
      <c r="B23">
        <v>0.22459451340673001</v>
      </c>
      <c r="C23">
        <v>129</v>
      </c>
      <c r="D23">
        <v>94</v>
      </c>
      <c r="F23">
        <f t="shared" si="0"/>
        <v>387.56</v>
      </c>
      <c r="G23">
        <v>400.25</v>
      </c>
      <c r="H23">
        <v>0.108596513964511</v>
      </c>
      <c r="I23">
        <v>110</v>
      </c>
      <c r="J23">
        <v>74</v>
      </c>
      <c r="K23">
        <f t="shared" si="1"/>
        <v>0.33</v>
      </c>
      <c r="L23">
        <f t="shared" si="4"/>
        <v>0.44400000000000001</v>
      </c>
      <c r="M23">
        <f t="shared" si="3"/>
        <v>0.1217802682898064</v>
      </c>
      <c r="N23">
        <v>9.8385080102179508E-3</v>
      </c>
      <c r="P23">
        <v>387.56</v>
      </c>
      <c r="Q23">
        <v>0.108596513964511</v>
      </c>
      <c r="R23">
        <v>0.33</v>
      </c>
      <c r="S23">
        <v>0.44400000000000001</v>
      </c>
      <c r="T23">
        <v>9.8385080102179508E-3</v>
      </c>
      <c r="V23">
        <v>0.25306079125433001</v>
      </c>
      <c r="W23">
        <v>43.410550810388102</v>
      </c>
      <c r="X23">
        <v>48.7362194232037</v>
      </c>
      <c r="AZ23" s="4">
        <v>0.53125</v>
      </c>
      <c r="BA23" s="4">
        <v>44.545377199999997</v>
      </c>
      <c r="BC23">
        <v>0.206029811974277</v>
      </c>
      <c r="BD23">
        <v>45.991185699999996</v>
      </c>
      <c r="BJ23">
        <v>0.406144778995152</v>
      </c>
      <c r="BK23">
        <v>44.4696608746764</v>
      </c>
      <c r="BL23">
        <v>48.703842287683202</v>
      </c>
    </row>
    <row r="24" spans="1:64" x14ac:dyDescent="0.2">
      <c r="A24">
        <v>400.25</v>
      </c>
      <c r="B24">
        <v>0.122173622900125</v>
      </c>
      <c r="C24">
        <v>113</v>
      </c>
      <c r="D24">
        <v>73</v>
      </c>
      <c r="F24">
        <f t="shared" si="0"/>
        <v>407.82</v>
      </c>
      <c r="G24">
        <v>420.51</v>
      </c>
      <c r="H24">
        <v>4.9236020243967199E-2</v>
      </c>
      <c r="I24">
        <v>84</v>
      </c>
      <c r="J24">
        <v>57</v>
      </c>
      <c r="K24">
        <f t="shared" si="1"/>
        <v>0.252</v>
      </c>
      <c r="L24">
        <f t="shared" si="4"/>
        <v>0.34200000000000003</v>
      </c>
      <c r="M24">
        <f t="shared" si="3"/>
        <v>5.5059966597823216E-2</v>
      </c>
      <c r="N24">
        <v>6.1734926045320998E-3</v>
      </c>
      <c r="P24">
        <v>407.82</v>
      </c>
      <c r="Q24">
        <v>4.9236020243967199E-2</v>
      </c>
      <c r="R24">
        <v>0.252</v>
      </c>
      <c r="S24">
        <v>0.34200000000000003</v>
      </c>
      <c r="T24">
        <v>6.1734926045320998E-3</v>
      </c>
      <c r="V24">
        <v>9.0704466464235994E-2</v>
      </c>
      <c r="W24">
        <v>43.326096466033498</v>
      </c>
      <c r="X24">
        <v>48.6770705498677</v>
      </c>
      <c r="AZ24" s="4">
        <v>0.5625</v>
      </c>
      <c r="BA24" s="4">
        <v>44.9372848</v>
      </c>
      <c r="BC24">
        <v>0.108596513964511</v>
      </c>
      <c r="BJ24">
        <v>0.27683893845448199</v>
      </c>
      <c r="BK24">
        <v>44.379090303927001</v>
      </c>
      <c r="BL24">
        <v>48.634709855694197</v>
      </c>
    </row>
    <row r="25" spans="1:64" x14ac:dyDescent="0.2">
      <c r="A25">
        <v>420.51</v>
      </c>
      <c r="B25">
        <v>5.2103376991639798E-2</v>
      </c>
      <c r="C25">
        <v>86</v>
      </c>
      <c r="D25">
        <v>54</v>
      </c>
      <c r="F25">
        <f t="shared" si="0"/>
        <v>428.08</v>
      </c>
      <c r="G25">
        <v>440.77</v>
      </c>
      <c r="H25">
        <v>5.8188579129790198E-3</v>
      </c>
      <c r="I25">
        <v>40</v>
      </c>
      <c r="J25">
        <v>20</v>
      </c>
      <c r="K25">
        <f t="shared" si="1"/>
        <v>0.12000000000000001</v>
      </c>
      <c r="L25">
        <f t="shared" si="4"/>
        <v>0.12000000000000001</v>
      </c>
      <c r="M25">
        <f t="shared" si="3"/>
        <v>3.619114675200001E-3</v>
      </c>
      <c r="N25">
        <v>1.25614986819864E-3</v>
      </c>
      <c r="P25">
        <v>428.08</v>
      </c>
      <c r="Q25">
        <v>5.8188579129790198E-3</v>
      </c>
      <c r="R25">
        <v>0.12000000000000001</v>
      </c>
      <c r="S25">
        <v>0.12000000000000001</v>
      </c>
      <c r="T25">
        <v>1.25614986819864E-3</v>
      </c>
      <c r="V25">
        <v>-0.97017387127514498</v>
      </c>
      <c r="W25">
        <v>44.871563585638903</v>
      </c>
      <c r="X25">
        <v>49.029550662927797</v>
      </c>
      <c r="AZ25" s="4">
        <v>0.59375</v>
      </c>
      <c r="BA25" s="11">
        <v>45.378662099999993</v>
      </c>
      <c r="BC25">
        <v>4.9236020243967199E-2</v>
      </c>
      <c r="BJ25">
        <v>-0.53548879407734795</v>
      </c>
      <c r="BK25">
        <v>45.700183641560102</v>
      </c>
      <c r="BL25">
        <v>48.940781837629899</v>
      </c>
    </row>
    <row r="26" spans="1:64" x14ac:dyDescent="0.2">
      <c r="A26">
        <v>440.77</v>
      </c>
      <c r="B26">
        <v>6.1160777107498402E-3</v>
      </c>
      <c r="C26">
        <v>48</v>
      </c>
      <c r="D26">
        <v>22</v>
      </c>
      <c r="F26">
        <f t="shared" si="0"/>
        <v>429.84</v>
      </c>
      <c r="G26">
        <v>442.53</v>
      </c>
      <c r="H26">
        <v>2.0864761945110499E-3</v>
      </c>
      <c r="I26">
        <v>21</v>
      </c>
      <c r="J26">
        <v>13</v>
      </c>
      <c r="K26">
        <f t="shared" si="1"/>
        <v>6.3E-2</v>
      </c>
      <c r="L26">
        <f t="shared" si="4"/>
        <v>7.8E-2</v>
      </c>
      <c r="M26">
        <f t="shared" si="3"/>
        <v>7.347651020658E-4</v>
      </c>
      <c r="N26">
        <v>7.6090643956143499E-4</v>
      </c>
      <c r="P26">
        <v>429.84</v>
      </c>
      <c r="Q26">
        <v>2.0864761945110499E-3</v>
      </c>
      <c r="R26">
        <v>6.3E-2</v>
      </c>
      <c r="S26">
        <v>7.8E-2</v>
      </c>
      <c r="T26">
        <v>7.6090643956143499E-4</v>
      </c>
      <c r="V26">
        <v>-0.72826550360201203</v>
      </c>
      <c r="W26">
        <v>42.982341026227701</v>
      </c>
      <c r="X26">
        <v>47.758661699497502</v>
      </c>
      <c r="AZ26" s="4">
        <v>0.625</v>
      </c>
      <c r="BA26" s="4">
        <v>45.405685199999994</v>
      </c>
      <c r="BC26">
        <v>5.8188579129790198E-3</v>
      </c>
      <c r="BJ26">
        <v>-0.36506545650658201</v>
      </c>
      <c r="BK26">
        <v>43.823089399317702</v>
      </c>
      <c r="BL26">
        <v>47.595654501825599</v>
      </c>
    </row>
    <row r="27" spans="1:64" x14ac:dyDescent="0.2">
      <c r="AZ27" s="4">
        <v>0.65625</v>
      </c>
      <c r="BA27" s="4">
        <v>45.432708299999994</v>
      </c>
      <c r="BC27">
        <v>2.0864761945110499E-3</v>
      </c>
      <c r="BD27">
        <v>46.117293499999995</v>
      </c>
    </row>
    <row r="28" spans="1:64" x14ac:dyDescent="0.2">
      <c r="AZ28" s="4">
        <v>0.6875</v>
      </c>
      <c r="BA28" s="4">
        <v>45.540800699999991</v>
      </c>
    </row>
    <row r="29" spans="1:64" x14ac:dyDescent="0.2">
      <c r="AZ29" s="4">
        <v>0.71875</v>
      </c>
      <c r="BA29" s="4">
        <v>45.405685199999994</v>
      </c>
    </row>
    <row r="30" spans="1:64" x14ac:dyDescent="0.2">
      <c r="AZ30" s="4">
        <v>0.75</v>
      </c>
      <c r="BA30" s="4">
        <v>45.342631299999994</v>
      </c>
    </row>
    <row r="31" spans="1:64" x14ac:dyDescent="0.2">
      <c r="AZ31" s="4">
        <v>0.78125</v>
      </c>
      <c r="BA31" s="4">
        <v>45.531792999999993</v>
      </c>
    </row>
    <row r="32" spans="1:64" x14ac:dyDescent="0.2">
      <c r="AZ32" s="4">
        <v>0.8125</v>
      </c>
      <c r="BA32" s="4">
        <v>46.1893551</v>
      </c>
    </row>
    <row r="33" spans="52:53" x14ac:dyDescent="0.2">
      <c r="AZ33" s="4">
        <v>0.84375</v>
      </c>
      <c r="BA33" s="11">
        <v>45.991185699999996</v>
      </c>
    </row>
    <row r="34" spans="52:53" x14ac:dyDescent="0.2">
      <c r="AZ34" s="4">
        <v>0.875</v>
      </c>
      <c r="BA34" s="4">
        <v>46.081262699999996</v>
      </c>
    </row>
    <row r="35" spans="52:53" x14ac:dyDescent="0.2">
      <c r="AZ35" s="4">
        <v>0.90625</v>
      </c>
      <c r="BA35" s="4">
        <v>45.946147199999999</v>
      </c>
    </row>
    <row r="36" spans="52:53" x14ac:dyDescent="0.2">
      <c r="AZ36" s="4">
        <v>0.9375</v>
      </c>
      <c r="BA36" s="4">
        <v>46.1263012</v>
      </c>
    </row>
    <row r="37" spans="52:53" x14ac:dyDescent="0.2">
      <c r="AZ37" s="4">
        <v>0.96875</v>
      </c>
      <c r="BA37" s="11">
        <v>46.117293499999995</v>
      </c>
    </row>
    <row r="38" spans="52:53" x14ac:dyDescent="0.2">
      <c r="AZ38" s="5">
        <v>46.054239599999995</v>
      </c>
      <c r="BA38" s="5"/>
    </row>
    <row r="39" spans="52:53" x14ac:dyDescent="0.2">
      <c r="AZ39" s="4"/>
      <c r="BA39" s="4"/>
    </row>
    <row r="40" spans="52:53" x14ac:dyDescent="0.2">
      <c r="AZ40" s="4"/>
      <c r="BA40" s="4"/>
    </row>
    <row r="41" spans="52:53" x14ac:dyDescent="0.2">
      <c r="AZ41" s="4"/>
      <c r="BA41" s="4"/>
    </row>
  </sheetData>
  <sortState xmlns:xlrd2="http://schemas.microsoft.com/office/spreadsheetml/2017/richdata2" ref="BF1:BG41">
    <sortCondition descending="1" ref="BF7:BF41"/>
  </sortState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10B6A-5E0A-4164-997D-35EC5E2A371E}">
  <dimension ref="A1:CG35"/>
  <sheetViews>
    <sheetView workbookViewId="0">
      <selection activeCell="BE1" sqref="BE1:BE7"/>
    </sheetView>
  </sheetViews>
  <sheetFormatPr defaultRowHeight="14.25" x14ac:dyDescent="0.2"/>
  <sheetData>
    <row r="1" spans="1:85" x14ac:dyDescent="0.2">
      <c r="E1" t="s">
        <v>15</v>
      </c>
      <c r="P1" t="s">
        <v>7</v>
      </c>
      <c r="Q1" t="s">
        <v>8</v>
      </c>
      <c r="R1" t="s">
        <v>9</v>
      </c>
      <c r="S1" t="s">
        <v>10</v>
      </c>
      <c r="T1" t="s">
        <v>11</v>
      </c>
      <c r="V1" t="s">
        <v>16</v>
      </c>
      <c r="W1" t="s">
        <v>18</v>
      </c>
      <c r="X1" t="s">
        <v>20</v>
      </c>
      <c r="AW1" s="6"/>
      <c r="AX1" s="6"/>
      <c r="AY1" s="6"/>
      <c r="BD1">
        <v>4.0443619060473797</v>
      </c>
      <c r="BE1">
        <v>45.549808399999996</v>
      </c>
    </row>
    <row r="2" spans="1:85" x14ac:dyDescent="0.2">
      <c r="A2">
        <v>12.33</v>
      </c>
      <c r="B2">
        <v>4.1068805297652498</v>
      </c>
      <c r="C2">
        <v>197</v>
      </c>
      <c r="D2">
        <v>294</v>
      </c>
      <c r="E2">
        <v>5.5973023335064702E-2</v>
      </c>
      <c r="F2">
        <f>G2-14.97</f>
        <v>0</v>
      </c>
      <c r="G2">
        <v>14.97</v>
      </c>
      <c r="H2">
        <v>4.0443619060473797</v>
      </c>
      <c r="I2">
        <v>191</v>
      </c>
      <c r="J2">
        <v>300</v>
      </c>
      <c r="K2">
        <f>I2/52*0.312/2</f>
        <v>0.57299999999999995</v>
      </c>
      <c r="L2">
        <f>J2/52*0.312</f>
        <v>1.8</v>
      </c>
      <c r="M2">
        <f>3.1415926/6*L2*(3*K2*K2+L2*L2)</f>
        <v>3.981956368288861</v>
      </c>
      <c r="N2">
        <v>5.6091117124045201E-2</v>
      </c>
      <c r="P2">
        <v>0</v>
      </c>
      <c r="Q2">
        <v>4.0443619060473797</v>
      </c>
      <c r="R2">
        <v>0.57299999999999995</v>
      </c>
      <c r="S2">
        <v>1.8</v>
      </c>
      <c r="T2">
        <v>5.6091117124045201E-2</v>
      </c>
      <c r="V2">
        <v>0.55212730804617804</v>
      </c>
      <c r="W2">
        <v>43.535247723020703</v>
      </c>
      <c r="X2">
        <v>57.520074867957597</v>
      </c>
      <c r="Z2">
        <v>0.58703328100666297</v>
      </c>
      <c r="AA2">
        <v>0.589051769056265</v>
      </c>
      <c r="AB2">
        <v>0.58638520159993301</v>
      </c>
      <c r="AC2">
        <v>0.57529319360518305</v>
      </c>
      <c r="AD2">
        <v>0.54833049504458697</v>
      </c>
      <c r="AE2">
        <v>0.51852894070879396</v>
      </c>
      <c r="AF2">
        <v>0.48213092982313399</v>
      </c>
      <c r="AG2">
        <v>0.44143445796244801</v>
      </c>
      <c r="AH2">
        <v>0.35496601223899499</v>
      </c>
      <c r="AI2">
        <v>0.29242565680030103</v>
      </c>
      <c r="AJ2">
        <v>0.23203187981500001</v>
      </c>
      <c r="AK2">
        <v>0.17005947994051401</v>
      </c>
      <c r="AL2">
        <v>0.103310916815508</v>
      </c>
      <c r="AM2">
        <v>5.7911437288034301E-2</v>
      </c>
      <c r="AN2">
        <v>3.57179768021283E-2</v>
      </c>
      <c r="AO2">
        <v>3.5507772076180603E-2</v>
      </c>
      <c r="AP2">
        <v>4.3961578117334803E-2</v>
      </c>
      <c r="AQ2">
        <v>2.7593335452871198E-3</v>
      </c>
      <c r="AR2">
        <v>-8.3663947757632195E-2</v>
      </c>
      <c r="AS2">
        <v>-0.14193797331581801</v>
      </c>
      <c r="AT2">
        <v>-0.17645023701691301</v>
      </c>
      <c r="AU2">
        <v>8.9659470161358099E-2</v>
      </c>
      <c r="AW2" s="6">
        <v>0</v>
      </c>
      <c r="AX2" s="6">
        <v>45.549808399999996</v>
      </c>
      <c r="AY2" s="11">
        <v>45.549808399999996</v>
      </c>
      <c r="BA2">
        <v>4.0443619060473797</v>
      </c>
      <c r="BB2">
        <v>45.549808399999996</v>
      </c>
      <c r="BD2">
        <v>3.2894086908612001</v>
      </c>
      <c r="BE2">
        <v>46.720809399999993</v>
      </c>
      <c r="BH2">
        <v>0.62506814777937902</v>
      </c>
      <c r="BI2">
        <v>45.784070611631897</v>
      </c>
      <c r="BJ2">
        <v>57.491365682183996</v>
      </c>
      <c r="BL2">
        <v>0.68297385699044999</v>
      </c>
      <c r="BM2">
        <v>0.68477129321296004</v>
      </c>
      <c r="BN2">
        <v>0.68351154394566105</v>
      </c>
      <c r="BO2">
        <v>0.67683327926687997</v>
      </c>
      <c r="BP2">
        <v>0.65856291134228795</v>
      </c>
      <c r="BQ2">
        <v>0.63882497332399202</v>
      </c>
      <c r="BR2">
        <v>0.61426041307696999</v>
      </c>
      <c r="BS2">
        <v>0.58718760336599396</v>
      </c>
      <c r="BT2">
        <v>0.52862888033618904</v>
      </c>
      <c r="BU2">
        <v>0.48618456642793101</v>
      </c>
      <c r="BV2">
        <v>0.44526921538637398</v>
      </c>
      <c r="BW2">
        <v>0.403076155097703</v>
      </c>
      <c r="BX2">
        <v>0.35777075299849798</v>
      </c>
      <c r="BY2">
        <v>0.32693418529321999</v>
      </c>
      <c r="BZ2">
        <v>0.31221005597741702</v>
      </c>
      <c r="CA2">
        <v>0.31140468294633999</v>
      </c>
      <c r="CB2">
        <v>0.31650367126409901</v>
      </c>
      <c r="CC2">
        <v>0.28828983782219902</v>
      </c>
      <c r="CD2">
        <v>0.22674792431520499</v>
      </c>
      <c r="CE2">
        <v>0.18335470540183799</v>
      </c>
      <c r="CF2">
        <v>0.15537532077424901</v>
      </c>
      <c r="CG2">
        <v>0.33483060003320603</v>
      </c>
    </row>
    <row r="3" spans="1:85" x14ac:dyDescent="0.2">
      <c r="A3">
        <v>14.97</v>
      </c>
      <c r="B3">
        <v>4.0443619060473797</v>
      </c>
      <c r="C3">
        <v>197</v>
      </c>
      <c r="D3">
        <v>292</v>
      </c>
      <c r="E3">
        <v>5.5960471119118303E-2</v>
      </c>
      <c r="F3">
        <f t="shared" ref="F3:F23" si="0">G3-14.97</f>
        <v>5.2900000000000009</v>
      </c>
      <c r="G3">
        <v>20.260000000000002</v>
      </c>
      <c r="H3">
        <v>3.9131943306366201</v>
      </c>
      <c r="I3">
        <v>191</v>
      </c>
      <c r="J3">
        <v>296</v>
      </c>
      <c r="K3">
        <f t="shared" ref="K3:K23" si="1">I3/52*0.312/2</f>
        <v>0.57299999999999995</v>
      </c>
      <c r="L3">
        <f t="shared" ref="L3:L23" si="2">J3/52*0.312</f>
        <v>1.776</v>
      </c>
      <c r="M3">
        <f t="shared" ref="M3:M23" si="3">3.1415926/6*L3*(3*K3*K3+L3*L3)</f>
        <v>3.8490548998941652</v>
      </c>
      <c r="N3">
        <v>5.5923675405732801E-2</v>
      </c>
      <c r="P3">
        <v>5.2900000000000009</v>
      </c>
      <c r="Q3">
        <v>3.9131943306366201</v>
      </c>
      <c r="R3">
        <v>0.57299999999999995</v>
      </c>
      <c r="S3">
        <v>1.776</v>
      </c>
      <c r="T3">
        <v>5.5923675405732801E-2</v>
      </c>
      <c r="V3">
        <v>0.55354283790631498</v>
      </c>
      <c r="W3">
        <v>43.670938957141097</v>
      </c>
      <c r="X3">
        <v>57.526921313521697</v>
      </c>
      <c r="Z3">
        <v>0.52699140340911899</v>
      </c>
      <c r="AA3">
        <v>0.52819444307946495</v>
      </c>
      <c r="AB3">
        <v>0.52823840782086096</v>
      </c>
      <c r="AC3">
        <v>0.52601407893704699</v>
      </c>
      <c r="AD3">
        <v>0.51718423470782804</v>
      </c>
      <c r="AE3">
        <v>0.50694557488450998</v>
      </c>
      <c r="AF3">
        <v>0.49301467858446801</v>
      </c>
      <c r="AG3">
        <v>0.47564642410191299</v>
      </c>
      <c r="AH3">
        <v>0.43468138122476802</v>
      </c>
      <c r="AI3">
        <v>0.40164652633605502</v>
      </c>
      <c r="AJ3">
        <v>0.36626343881485302</v>
      </c>
      <c r="AK3">
        <v>0.32785015187445599</v>
      </c>
      <c r="AL3">
        <v>0.281963473777607</v>
      </c>
      <c r="AM3">
        <v>0.24838390188480999</v>
      </c>
      <c r="AN3">
        <v>0.22544293200663801</v>
      </c>
      <c r="AO3">
        <v>0.22803390879711</v>
      </c>
      <c r="AP3">
        <v>0.23511419305528899</v>
      </c>
      <c r="AQ3">
        <v>0.199243937509826</v>
      </c>
      <c r="AR3">
        <v>0.14972982705679699</v>
      </c>
      <c r="AS3">
        <v>0.11130823585822699</v>
      </c>
      <c r="AT3">
        <v>6.2003183190139199E-2</v>
      </c>
      <c r="AU3">
        <v>0.221223686956008</v>
      </c>
      <c r="AW3" s="6">
        <v>5.8823529411764705E-2</v>
      </c>
      <c r="AX3" s="6">
        <v>47.063102000000001</v>
      </c>
      <c r="AY3" s="6">
        <v>47.063102000000001</v>
      </c>
      <c r="BA3">
        <v>3.9131943306366201</v>
      </c>
      <c r="BD3">
        <v>2.03309097231852</v>
      </c>
      <c r="BE3">
        <v>47.171194399999997</v>
      </c>
      <c r="BH3">
        <v>0.62669510442933996</v>
      </c>
      <c r="BI3">
        <v>45.912478735440303</v>
      </c>
      <c r="BJ3">
        <v>57.498215279997702</v>
      </c>
      <c r="BL3">
        <v>0.594003567312823</v>
      </c>
      <c r="BM3">
        <v>0.59584096720940904</v>
      </c>
      <c r="BN3">
        <v>0.59657652052254195</v>
      </c>
      <c r="BO3">
        <v>0.59544383452380101</v>
      </c>
      <c r="BP3">
        <v>0.58662328076244497</v>
      </c>
      <c r="BQ3">
        <v>0.57773239829494105</v>
      </c>
      <c r="BR3">
        <v>0.56526119351756599</v>
      </c>
      <c r="BS3">
        <v>0.55137351768892395</v>
      </c>
      <c r="BT3">
        <v>0.51758340210486498</v>
      </c>
      <c r="BU3">
        <v>0.49127769107923702</v>
      </c>
      <c r="BV3">
        <v>0.46442530641820901</v>
      </c>
      <c r="BW3">
        <v>0.43537778685227402</v>
      </c>
      <c r="BX3">
        <v>0.40224088933528102</v>
      </c>
      <c r="BY3">
        <v>0.37855757504113902</v>
      </c>
      <c r="BZ3">
        <v>0.36515386557014801</v>
      </c>
      <c r="CA3">
        <v>0.36538907844681701</v>
      </c>
      <c r="CB3">
        <v>0.36965898663561297</v>
      </c>
      <c r="CC3">
        <v>0.34589505752121102</v>
      </c>
      <c r="CD3">
        <v>0.30209033585114398</v>
      </c>
      <c r="CE3">
        <v>0.26944474799340301</v>
      </c>
      <c r="CF3">
        <v>0.23853212511688199</v>
      </c>
      <c r="CG3">
        <v>0.370853597373832</v>
      </c>
    </row>
    <row r="4" spans="1:85" x14ac:dyDescent="0.2">
      <c r="A4">
        <v>15.85</v>
      </c>
      <c r="B4">
        <v>4.0304449961671702</v>
      </c>
      <c r="C4">
        <v>198</v>
      </c>
      <c r="D4">
        <v>293</v>
      </c>
      <c r="E4">
        <v>5.5947427927346499E-2</v>
      </c>
      <c r="F4">
        <f t="shared" si="0"/>
        <v>15.859999999999998</v>
      </c>
      <c r="G4">
        <v>30.83</v>
      </c>
      <c r="H4">
        <v>3.6453606135563601</v>
      </c>
      <c r="I4">
        <v>191</v>
      </c>
      <c r="J4">
        <v>289</v>
      </c>
      <c r="K4">
        <f t="shared" si="1"/>
        <v>0.57299999999999995</v>
      </c>
      <c r="L4">
        <f t="shared" si="2"/>
        <v>1.734</v>
      </c>
      <c r="M4">
        <f t="shared" si="3"/>
        <v>3.62418434800162</v>
      </c>
      <c r="N4">
        <v>5.5181002373898898E-2</v>
      </c>
      <c r="P4">
        <v>15.859999999999998</v>
      </c>
      <c r="Q4">
        <v>3.6453606135563601</v>
      </c>
      <c r="R4">
        <v>0.57299999999999995</v>
      </c>
      <c r="S4">
        <v>1.734</v>
      </c>
      <c r="T4">
        <v>5.5181002373898898E-2</v>
      </c>
      <c r="V4">
        <v>0.55221479621169101</v>
      </c>
      <c r="W4">
        <v>43.924700930637698</v>
      </c>
      <c r="X4">
        <v>57.560276612680497</v>
      </c>
      <c r="Z4">
        <v>0.56933223484548801</v>
      </c>
      <c r="AA4">
        <v>0.57074129259005901</v>
      </c>
      <c r="AB4">
        <v>0.56826116358515999</v>
      </c>
      <c r="AC4">
        <v>0.55890560340778905</v>
      </c>
      <c r="AD4">
        <v>0.53750344960667695</v>
      </c>
      <c r="AE4">
        <v>0.51422016257258496</v>
      </c>
      <c r="AF4">
        <v>0.486413707721148</v>
      </c>
      <c r="AG4">
        <v>0.45592639755363201</v>
      </c>
      <c r="AH4">
        <v>0.392158785913578</v>
      </c>
      <c r="AI4">
        <v>0.34641468696182098</v>
      </c>
      <c r="AJ4">
        <v>0.30214561685290298</v>
      </c>
      <c r="AK4">
        <v>0.25636657231214699</v>
      </c>
      <c r="AL4">
        <v>0.20615798463969701</v>
      </c>
      <c r="AM4">
        <v>0.171276289984198</v>
      </c>
      <c r="AN4">
        <v>0.152602303261613</v>
      </c>
      <c r="AO4">
        <v>0.153107138797381</v>
      </c>
      <c r="AP4">
        <v>0.15987401069311299</v>
      </c>
      <c r="AQ4">
        <v>0.12641865630615401</v>
      </c>
      <c r="AR4">
        <v>6.27623466716105E-2</v>
      </c>
      <c r="AS4">
        <v>1.85542553138109E-2</v>
      </c>
      <c r="AT4">
        <v>-1.6201116435803999E-2</v>
      </c>
      <c r="AU4">
        <v>0.181249630519488</v>
      </c>
      <c r="AW4" s="6">
        <v>0.11764705882352941</v>
      </c>
      <c r="AX4" s="6">
        <v>46.720809399999993</v>
      </c>
      <c r="AY4" s="11">
        <v>46.720809399999993</v>
      </c>
      <c r="BA4">
        <v>3.6453606135563601</v>
      </c>
      <c r="BD4">
        <v>1.15388172954178</v>
      </c>
      <c r="BE4">
        <v>47.738824799999996</v>
      </c>
      <c r="BH4">
        <v>0.62638084009454997</v>
      </c>
      <c r="BI4">
        <v>46.154334446675797</v>
      </c>
      <c r="BJ4">
        <v>57.531559883377398</v>
      </c>
      <c r="BL4">
        <v>0.64057220373281498</v>
      </c>
      <c r="BM4">
        <v>0.64195525625123695</v>
      </c>
      <c r="BN4">
        <v>0.64090297407228503</v>
      </c>
      <c r="BO4">
        <v>0.63558952306271699</v>
      </c>
      <c r="BP4">
        <v>0.62125622843086203</v>
      </c>
      <c r="BQ4">
        <v>0.60597352231164603</v>
      </c>
      <c r="BR4">
        <v>0.58709005423457705</v>
      </c>
      <c r="BS4">
        <v>0.56648797863136302</v>
      </c>
      <c r="BT4">
        <v>0.52187793316201303</v>
      </c>
      <c r="BU4">
        <v>0.489406412728081</v>
      </c>
      <c r="BV4">
        <v>0.45780138977658102</v>
      </c>
      <c r="BW4">
        <v>0.42482073607590698</v>
      </c>
      <c r="BX4">
        <v>0.38868910040589599</v>
      </c>
      <c r="BY4">
        <v>0.36359835361995801</v>
      </c>
      <c r="BZ4">
        <v>0.35066199424786099</v>
      </c>
      <c r="CA4">
        <v>0.35039399821040901</v>
      </c>
      <c r="CB4">
        <v>0.354713348065957</v>
      </c>
      <c r="CC4">
        <v>0.33070977064687002</v>
      </c>
      <c r="CD4">
        <v>0.28210094233641902</v>
      </c>
      <c r="CE4">
        <v>0.247013379545274</v>
      </c>
      <c r="CF4">
        <v>0.21928768380414301</v>
      </c>
      <c r="CG4">
        <v>0.36318560042973502</v>
      </c>
    </row>
    <row r="5" spans="1:85" x14ac:dyDescent="0.2">
      <c r="A5">
        <v>18.5</v>
      </c>
      <c r="B5">
        <v>3.9543341650194002</v>
      </c>
      <c r="C5">
        <v>196</v>
      </c>
      <c r="D5">
        <v>290</v>
      </c>
      <c r="E5">
        <v>5.5882301573806102E-2</v>
      </c>
      <c r="F5">
        <f t="shared" si="0"/>
        <v>30.83</v>
      </c>
      <c r="G5">
        <v>45.8</v>
      </c>
      <c r="H5">
        <v>3.2894086908612001</v>
      </c>
      <c r="I5">
        <v>191</v>
      </c>
      <c r="J5">
        <v>276</v>
      </c>
      <c r="K5">
        <f t="shared" si="1"/>
        <v>0.57299999999999995</v>
      </c>
      <c r="L5">
        <f t="shared" si="2"/>
        <v>1.6559999999999999</v>
      </c>
      <c r="M5">
        <f t="shared" si="3"/>
        <v>3.2318855778723043</v>
      </c>
      <c r="N5">
        <v>5.3361464467612203E-2</v>
      </c>
      <c r="P5">
        <v>30.83</v>
      </c>
      <c r="Q5">
        <v>3.2894086908612001</v>
      </c>
      <c r="R5">
        <v>0.57299999999999995</v>
      </c>
      <c r="S5">
        <v>1.6559999999999999</v>
      </c>
      <c r="T5">
        <v>5.3361464467612203E-2</v>
      </c>
      <c r="V5">
        <v>0.54591902960482497</v>
      </c>
      <c r="W5">
        <v>44.421090554655997</v>
      </c>
      <c r="X5">
        <v>57.643079480066802</v>
      </c>
      <c r="Z5">
        <v>0.53991230042847904</v>
      </c>
      <c r="AA5">
        <v>0.54144389412313199</v>
      </c>
      <c r="AB5">
        <v>0.54111490358028902</v>
      </c>
      <c r="AC5">
        <v>0.53722677683509001</v>
      </c>
      <c r="AD5">
        <v>0.52435060077767404</v>
      </c>
      <c r="AE5">
        <v>0.50966458868204501</v>
      </c>
      <c r="AF5">
        <v>0.49042760298002602</v>
      </c>
      <c r="AG5">
        <v>0.46738315249539902</v>
      </c>
      <c r="AH5">
        <v>0.415224989733392</v>
      </c>
      <c r="AI5">
        <v>0.374948586524951</v>
      </c>
      <c r="AJ5">
        <v>0.333529861684489</v>
      </c>
      <c r="AK5">
        <v>0.28962377347852702</v>
      </c>
      <c r="AL5">
        <v>0.239222371561707</v>
      </c>
      <c r="AM5">
        <v>0.20336363604911001</v>
      </c>
      <c r="AN5">
        <v>0.18130829536503301</v>
      </c>
      <c r="AO5">
        <v>0.183058632316141</v>
      </c>
      <c r="AP5">
        <v>0.19030132385080201</v>
      </c>
      <c r="AQ5">
        <v>0.15411951134265001</v>
      </c>
      <c r="AR5">
        <v>9.6121678497818705E-2</v>
      </c>
      <c r="AS5">
        <v>5.35648875592247E-2</v>
      </c>
      <c r="AT5">
        <v>1.0123129343788201E-2</v>
      </c>
      <c r="AU5">
        <v>0.193609362551416</v>
      </c>
      <c r="AW5" s="6">
        <v>0.17647058823529413</v>
      </c>
      <c r="AX5" s="6">
        <v>47.054094300000003</v>
      </c>
      <c r="AY5" s="6">
        <v>47.054094300000003</v>
      </c>
      <c r="BA5">
        <v>3.2894086908612001</v>
      </c>
      <c r="BB5">
        <v>46.720809399999993</v>
      </c>
      <c r="BD5">
        <v>0.70094115101148202</v>
      </c>
      <c r="BE5">
        <v>48.612571699999997</v>
      </c>
      <c r="BH5">
        <v>0.622687659760636</v>
      </c>
      <c r="BI5">
        <v>46.627609442739903</v>
      </c>
      <c r="BJ5">
        <v>57.614335582078901</v>
      </c>
      <c r="BL5">
        <v>0.61702347546108005</v>
      </c>
      <c r="BM5">
        <v>0.61885472086389703</v>
      </c>
      <c r="BN5">
        <v>0.61904823476174098</v>
      </c>
      <c r="BO5">
        <v>0.61638864955053796</v>
      </c>
      <c r="BP5">
        <v>0.60501402584126995</v>
      </c>
      <c r="BQ5">
        <v>0.59319223938378496</v>
      </c>
      <c r="BR5">
        <v>0.577520502348294</v>
      </c>
      <c r="BS5">
        <v>0.56017896209169704</v>
      </c>
      <c r="BT5">
        <v>0.52021314954470499</v>
      </c>
      <c r="BU5">
        <v>0.49009480099810698</v>
      </c>
      <c r="BV5">
        <v>0.46010163341613602</v>
      </c>
      <c r="BW5">
        <v>0.42829372063895299</v>
      </c>
      <c r="BX5">
        <v>0.39285240304334701</v>
      </c>
      <c r="BY5">
        <v>0.36797108227800102</v>
      </c>
      <c r="BZ5">
        <v>0.35466218480273598</v>
      </c>
      <c r="CA5">
        <v>0.35459542983419701</v>
      </c>
      <c r="CB5">
        <v>0.35895235986996699</v>
      </c>
      <c r="CC5">
        <v>0.33474769761027801</v>
      </c>
      <c r="CD5">
        <v>0.287461557661634</v>
      </c>
      <c r="CE5">
        <v>0.25292675820350202</v>
      </c>
      <c r="CF5">
        <v>0.22378683480575401</v>
      </c>
      <c r="CG5">
        <v>0.36482654667234998</v>
      </c>
    </row>
    <row r="6" spans="1:85" x14ac:dyDescent="0.2">
      <c r="A6">
        <v>20.260000000000002</v>
      </c>
      <c r="B6">
        <v>3.9131943306366201</v>
      </c>
      <c r="C6">
        <v>197</v>
      </c>
      <c r="D6">
        <v>289</v>
      </c>
      <c r="E6">
        <v>5.5818235781670902E-2</v>
      </c>
      <c r="F6">
        <f t="shared" si="0"/>
        <v>45.81</v>
      </c>
      <c r="G6">
        <v>60.78</v>
      </c>
      <c r="H6">
        <v>2.95767305655222</v>
      </c>
      <c r="I6">
        <v>191</v>
      </c>
      <c r="J6">
        <v>267</v>
      </c>
      <c r="K6">
        <f t="shared" si="1"/>
        <v>0.57299999999999995</v>
      </c>
      <c r="L6">
        <f t="shared" si="2"/>
        <v>1.6020000000000001</v>
      </c>
      <c r="M6">
        <f t="shared" si="3"/>
        <v>2.9789253239768629</v>
      </c>
      <c r="N6">
        <v>5.0869010393496401E-2</v>
      </c>
      <c r="P6">
        <v>45.81</v>
      </c>
      <c r="Q6">
        <v>2.95767305655222</v>
      </c>
      <c r="R6">
        <v>0.57299999999999995</v>
      </c>
      <c r="S6">
        <v>1.6020000000000001</v>
      </c>
      <c r="T6">
        <v>5.0869010393496401E-2</v>
      </c>
      <c r="V6">
        <v>0.52954738125080003</v>
      </c>
      <c r="W6">
        <v>44.809733818377801</v>
      </c>
      <c r="X6">
        <v>57.7590115596918</v>
      </c>
      <c r="Z6">
        <v>0.56057214881245099</v>
      </c>
      <c r="AA6">
        <v>0.56183661810172403</v>
      </c>
      <c r="AB6">
        <v>0.55971733868104101</v>
      </c>
      <c r="AC6">
        <v>0.55163738072725099</v>
      </c>
      <c r="AD6">
        <v>0.53290833609126897</v>
      </c>
      <c r="AE6">
        <v>0.51252255913888201</v>
      </c>
      <c r="AF6">
        <v>0.48799068464411499</v>
      </c>
      <c r="AG6">
        <v>0.46075713036094601</v>
      </c>
      <c r="AH6">
        <v>0.40282302510259999</v>
      </c>
      <c r="AI6">
        <v>0.36036401882202401</v>
      </c>
      <c r="AJ6">
        <v>0.31834391055919098</v>
      </c>
      <c r="AK6">
        <v>0.274334104689889</v>
      </c>
      <c r="AL6">
        <v>0.22496617375740799</v>
      </c>
      <c r="AM6">
        <v>0.19015738888362199</v>
      </c>
      <c r="AN6">
        <v>0.17010726333918</v>
      </c>
      <c r="AO6">
        <v>0.17120859281218301</v>
      </c>
      <c r="AP6">
        <v>0.178125334981627</v>
      </c>
      <c r="AQ6">
        <v>0.14368261505246699</v>
      </c>
      <c r="AR6">
        <v>8.3461628691572406E-2</v>
      </c>
      <c r="AS6">
        <v>4.0493298722774199E-2</v>
      </c>
      <c r="AT6">
        <v>1.33685986089371E-3</v>
      </c>
      <c r="AU6">
        <v>0.189807963696418</v>
      </c>
      <c r="AW6" s="6">
        <v>0.23529411764705882</v>
      </c>
      <c r="AX6" s="6">
        <v>46.828901799999997</v>
      </c>
      <c r="AY6" s="6">
        <v>46.828901799999997</v>
      </c>
      <c r="BA6">
        <v>2.95767305655222</v>
      </c>
      <c r="BD6">
        <v>0.16975254098391701</v>
      </c>
      <c r="BE6">
        <v>49.107995199999998</v>
      </c>
      <c r="BH6">
        <v>0.61025888367542303</v>
      </c>
      <c r="BI6">
        <v>47.002436696766402</v>
      </c>
      <c r="BJ6">
        <v>57.730202918624201</v>
      </c>
      <c r="BL6">
        <v>0.62915250866568195</v>
      </c>
      <c r="BM6">
        <v>0.63063973485264402</v>
      </c>
      <c r="BN6">
        <v>0.63001290742544203</v>
      </c>
      <c r="BO6">
        <v>0.62571493511555498</v>
      </c>
      <c r="BP6">
        <v>0.61272912350028197</v>
      </c>
      <c r="BQ6">
        <v>0.59903424163127195</v>
      </c>
      <c r="BR6">
        <v>0.58174606227469305</v>
      </c>
      <c r="BS6">
        <v>0.56282473605334504</v>
      </c>
      <c r="BT6">
        <v>0.52085925236170605</v>
      </c>
      <c r="BU6">
        <v>0.489841679021154</v>
      </c>
      <c r="BV6">
        <v>0.45930401777167101</v>
      </c>
      <c r="BW6">
        <v>0.42715363856593203</v>
      </c>
      <c r="BX6">
        <v>0.39157651886704198</v>
      </c>
      <c r="BY6">
        <v>0.36669610321070001</v>
      </c>
      <c r="BZ6">
        <v>0.35356054186386099</v>
      </c>
      <c r="CA6">
        <v>0.35342106886692498</v>
      </c>
      <c r="CB6">
        <v>0.35775298825420998</v>
      </c>
      <c r="CC6">
        <v>0.33367642215335702</v>
      </c>
      <c r="CD6">
        <v>0.28602805670668402</v>
      </c>
      <c r="CE6">
        <v>0.25137259546034502</v>
      </c>
      <c r="CF6">
        <v>0.222737447899642</v>
      </c>
      <c r="CG6">
        <v>0.364475782331182</v>
      </c>
    </row>
    <row r="7" spans="1:85" x14ac:dyDescent="0.2">
      <c r="A7">
        <v>30.83</v>
      </c>
      <c r="B7">
        <v>3.6453606135563601</v>
      </c>
      <c r="C7">
        <v>197</v>
      </c>
      <c r="D7">
        <v>282</v>
      </c>
      <c r="E7">
        <v>5.5113347215455702E-2</v>
      </c>
      <c r="F7">
        <f t="shared" si="0"/>
        <v>60.78</v>
      </c>
      <c r="G7">
        <v>75.75</v>
      </c>
      <c r="H7">
        <v>2.6315527049522598</v>
      </c>
      <c r="I7">
        <v>191</v>
      </c>
      <c r="J7">
        <v>253</v>
      </c>
      <c r="K7">
        <f t="shared" si="1"/>
        <v>0.57299999999999995</v>
      </c>
      <c r="L7">
        <f t="shared" si="2"/>
        <v>1.5179999999999998</v>
      </c>
      <c r="M7">
        <f t="shared" si="3"/>
        <v>2.6144197994647449</v>
      </c>
      <c r="N7">
        <v>4.7930937270416502E-2</v>
      </c>
      <c r="P7">
        <v>60.78</v>
      </c>
      <c r="Q7">
        <v>2.6315527049522598</v>
      </c>
      <c r="R7">
        <v>0.57299999999999995</v>
      </c>
      <c r="S7">
        <v>1.5179999999999998</v>
      </c>
      <c r="T7">
        <v>4.7930937270416502E-2</v>
      </c>
      <c r="V7">
        <v>0.51142214227472704</v>
      </c>
      <c r="W7">
        <v>45.4031565858023</v>
      </c>
      <c r="X7">
        <v>57.894541348765301</v>
      </c>
      <c r="Z7">
        <v>0.54616921183792999</v>
      </c>
      <c r="AA7">
        <v>0.54774591508786996</v>
      </c>
      <c r="AB7">
        <v>0.54705720299385496</v>
      </c>
      <c r="AC7">
        <v>0.54211132489440705</v>
      </c>
      <c r="AD7">
        <v>0.52735871160367098</v>
      </c>
      <c r="AE7">
        <v>0.51073160403557105</v>
      </c>
      <c r="AF7">
        <v>0.48947160573599602</v>
      </c>
      <c r="AG7">
        <v>0.46459940336814298</v>
      </c>
      <c r="AH7">
        <v>0.40952342304669398</v>
      </c>
      <c r="AI7">
        <v>0.367860157179005</v>
      </c>
      <c r="AJ7">
        <v>0.325733767357819</v>
      </c>
      <c r="AK7">
        <v>0.28140262486094397</v>
      </c>
      <c r="AL7">
        <v>0.231144152940819</v>
      </c>
      <c r="AM7">
        <v>0.195617833757047</v>
      </c>
      <c r="AN7">
        <v>0.174495095913483</v>
      </c>
      <c r="AO7">
        <v>0.17591640809550901</v>
      </c>
      <c r="AP7">
        <v>0.183018638232605</v>
      </c>
      <c r="AQ7">
        <v>0.147629251837714</v>
      </c>
      <c r="AR7">
        <v>8.8286007140880904E-2</v>
      </c>
      <c r="AS7">
        <v>4.53939365392141E-2</v>
      </c>
      <c r="AT7">
        <v>4.2778522729877101E-3</v>
      </c>
      <c r="AU7">
        <v>0.190979049726963</v>
      </c>
      <c r="AW7" s="6">
        <v>0.29411764705882354</v>
      </c>
      <c r="AX7" s="6">
        <v>46.927986500000003</v>
      </c>
      <c r="AY7" s="6">
        <v>46.927986500000003</v>
      </c>
      <c r="BA7">
        <v>2.6315527049522598</v>
      </c>
      <c r="BD7">
        <v>2.0657793821092E-3</v>
      </c>
      <c r="BE7">
        <v>49.540364799999999</v>
      </c>
      <c r="BH7">
        <v>0.59720942005982003</v>
      </c>
      <c r="BI7">
        <v>47.567560502969599</v>
      </c>
      <c r="BJ7">
        <v>57.865689221209401</v>
      </c>
      <c r="BL7">
        <v>0.62296256903148095</v>
      </c>
      <c r="BM7">
        <v>0.62468163681753397</v>
      </c>
      <c r="BN7">
        <v>0.62455849772841499</v>
      </c>
      <c r="BO7">
        <v>0.621218033591596</v>
      </c>
      <c r="BP7">
        <v>0.60908615827145995</v>
      </c>
      <c r="BQ7">
        <v>0.59637588060884905</v>
      </c>
      <c r="BR7">
        <v>0.57988608287977805</v>
      </c>
      <c r="BS7">
        <v>0.56171734408358398</v>
      </c>
      <c r="BT7">
        <v>0.52060861198324404</v>
      </c>
      <c r="BU7">
        <v>0.48993476823120402</v>
      </c>
      <c r="BV7">
        <v>0.45958073458778198</v>
      </c>
      <c r="BW7">
        <v>0.427528158152575</v>
      </c>
      <c r="BX7">
        <v>0.39196782160584198</v>
      </c>
      <c r="BY7">
        <v>0.36706812921987703</v>
      </c>
      <c r="BZ7">
        <v>0.35386412394441502</v>
      </c>
      <c r="CA7">
        <v>0.353749541109314</v>
      </c>
      <c r="CB7">
        <v>0.35809256976647502</v>
      </c>
      <c r="CC7">
        <v>0.33396080800758399</v>
      </c>
      <c r="CD7">
        <v>0.28641168609687601</v>
      </c>
      <c r="CE7">
        <v>0.25178139020416901</v>
      </c>
      <c r="CF7">
        <v>0.22298234257406599</v>
      </c>
      <c r="CG7">
        <v>0.36455077895034899</v>
      </c>
    </row>
    <row r="8" spans="1:85" x14ac:dyDescent="0.2">
      <c r="A8">
        <v>40.520000000000003</v>
      </c>
      <c r="B8">
        <v>3.4112459057367901</v>
      </c>
      <c r="C8">
        <v>197</v>
      </c>
      <c r="D8">
        <v>275</v>
      </c>
      <c r="E8">
        <v>5.4046914599665999E-2</v>
      </c>
      <c r="F8">
        <f t="shared" si="0"/>
        <v>75.75</v>
      </c>
      <c r="G8">
        <v>90.72</v>
      </c>
      <c r="H8">
        <v>2.3231391549460998</v>
      </c>
      <c r="I8">
        <v>190</v>
      </c>
      <c r="J8">
        <v>240</v>
      </c>
      <c r="K8">
        <f t="shared" si="1"/>
        <v>0.56999999999999995</v>
      </c>
      <c r="L8">
        <f t="shared" si="2"/>
        <v>1.44</v>
      </c>
      <c r="M8">
        <f t="shared" si="3"/>
        <v>2.2983640134191998</v>
      </c>
      <c r="N8">
        <v>4.4737345216929798E-2</v>
      </c>
      <c r="P8">
        <v>75.75</v>
      </c>
      <c r="Q8">
        <v>2.3231391549460998</v>
      </c>
      <c r="R8">
        <v>0.56999999999999995</v>
      </c>
      <c r="S8">
        <v>1.44</v>
      </c>
      <c r="T8">
        <v>4.4737345216929798E-2</v>
      </c>
      <c r="V8">
        <v>0.48891210351407699</v>
      </c>
      <c r="W8">
        <v>45.922666543614802</v>
      </c>
      <c r="X8">
        <v>58.021226364898197</v>
      </c>
      <c r="Z8">
        <v>0.55626204017422098</v>
      </c>
      <c r="AA8">
        <v>0.55753240906277801</v>
      </c>
      <c r="AB8">
        <v>0.55571427959666997</v>
      </c>
      <c r="AC8">
        <v>0.548431924009117</v>
      </c>
      <c r="AD8">
        <v>0.53096536453407694</v>
      </c>
      <c r="AE8">
        <v>0.511854702670693</v>
      </c>
      <c r="AF8">
        <v>0.48857216927566099</v>
      </c>
      <c r="AG8">
        <v>0.46237474601950801</v>
      </c>
      <c r="AH8">
        <v>0.405912757112524</v>
      </c>
      <c r="AI8">
        <v>0.36401819632501797</v>
      </c>
      <c r="AJ8">
        <v>0.32214750955829302</v>
      </c>
      <c r="AK8">
        <v>0.27814313011471697</v>
      </c>
      <c r="AL8">
        <v>0.22847272802065799</v>
      </c>
      <c r="AM8">
        <v>0.193364352981198</v>
      </c>
      <c r="AN8">
        <v>0.17277885917261801</v>
      </c>
      <c r="AO8">
        <v>0.174049131220815</v>
      </c>
      <c r="AP8">
        <v>0.181055467436437</v>
      </c>
      <c r="AQ8">
        <v>0.14613889811265099</v>
      </c>
      <c r="AR8">
        <v>8.6450441788320606E-2</v>
      </c>
      <c r="AS8">
        <v>4.3559480342694197E-2</v>
      </c>
      <c r="AT8">
        <v>3.2943632835242798E-3</v>
      </c>
      <c r="AU8">
        <v>0.190618458148828</v>
      </c>
      <c r="AW8" s="6">
        <v>0.35294117647058826</v>
      </c>
      <c r="AX8" s="6">
        <v>47.027071200000002</v>
      </c>
      <c r="AY8" s="6">
        <v>47.027071200000002</v>
      </c>
      <c r="BA8">
        <v>2.3231391549460998</v>
      </c>
      <c r="BH8">
        <v>0.58045560425813303</v>
      </c>
      <c r="BI8">
        <v>48.060629871232301</v>
      </c>
      <c r="BJ8">
        <v>57.992186114167197</v>
      </c>
      <c r="BL8">
        <v>0.62613663751840498</v>
      </c>
      <c r="BM8">
        <v>0.62770785326908696</v>
      </c>
      <c r="BN8">
        <v>0.62728347752941604</v>
      </c>
      <c r="BO8">
        <v>0.62339408782539196</v>
      </c>
      <c r="BP8">
        <v>0.61081119764508696</v>
      </c>
      <c r="BQ8">
        <v>0.59758801968550901</v>
      </c>
      <c r="BR8">
        <v>0.58070593824326</v>
      </c>
      <c r="BS8">
        <v>0.56218122186502795</v>
      </c>
      <c r="BT8">
        <v>0.52070585891657795</v>
      </c>
      <c r="BU8">
        <v>0.48990053546775802</v>
      </c>
      <c r="BV8">
        <v>0.45948475023242202</v>
      </c>
      <c r="BW8">
        <v>0.42740515597434398</v>
      </c>
      <c r="BX8">
        <v>0.391847840208638</v>
      </c>
      <c r="BY8">
        <v>0.36695959908364201</v>
      </c>
      <c r="BZ8">
        <v>0.35378047977732102</v>
      </c>
      <c r="CA8">
        <v>0.35365768375622098</v>
      </c>
      <c r="CB8">
        <v>0.357996441939611</v>
      </c>
      <c r="CC8">
        <v>0.33388532577121099</v>
      </c>
      <c r="CD8">
        <v>0.28630904119544498</v>
      </c>
      <c r="CE8">
        <v>0.251673886688494</v>
      </c>
      <c r="CF8">
        <v>0.22292519900140001</v>
      </c>
      <c r="CG8">
        <v>0.36453474481829001</v>
      </c>
    </row>
    <row r="9" spans="1:85" x14ac:dyDescent="0.2">
      <c r="A9">
        <v>50.21</v>
      </c>
      <c r="B9">
        <v>3.1927332015481502</v>
      </c>
      <c r="C9">
        <v>197</v>
      </c>
      <c r="D9">
        <v>269</v>
      </c>
      <c r="E9">
        <v>5.2654225005812801E-2</v>
      </c>
      <c r="F9">
        <f t="shared" si="0"/>
        <v>90.73</v>
      </c>
      <c r="G9">
        <v>105.7</v>
      </c>
      <c r="H9">
        <v>2.03309097231852</v>
      </c>
      <c r="I9">
        <v>190</v>
      </c>
      <c r="J9">
        <v>224</v>
      </c>
      <c r="K9">
        <f t="shared" si="1"/>
        <v>0.56999999999999995</v>
      </c>
      <c r="L9">
        <f t="shared" si="2"/>
        <v>1.3439999999999999</v>
      </c>
      <c r="M9">
        <f t="shared" si="3"/>
        <v>1.9570615944171261</v>
      </c>
      <c r="N9">
        <v>4.1445333742244503E-2</v>
      </c>
      <c r="P9">
        <v>90.73</v>
      </c>
      <c r="Q9">
        <v>2.03309097231852</v>
      </c>
      <c r="R9">
        <v>0.56999999999999995</v>
      </c>
      <c r="S9">
        <v>1.3439999999999999</v>
      </c>
      <c r="T9">
        <v>4.1445333742244503E-2</v>
      </c>
      <c r="V9">
        <v>0.46319113860785899</v>
      </c>
      <c r="W9">
        <v>46.640716125257903</v>
      </c>
      <c r="X9">
        <v>58.174394143127401</v>
      </c>
      <c r="Z9">
        <v>0.54921473052385605</v>
      </c>
      <c r="AA9">
        <v>0.55075935777353302</v>
      </c>
      <c r="AB9">
        <v>0.54981354490833301</v>
      </c>
      <c r="AC9">
        <v>0.54424842086736802</v>
      </c>
      <c r="AD9">
        <v>0.52862469929859202</v>
      </c>
      <c r="AE9">
        <v>0.51115072430967001</v>
      </c>
      <c r="AF9">
        <v>0.48911863445812298</v>
      </c>
      <c r="AG9">
        <v>0.46366394936181499</v>
      </c>
      <c r="AH9">
        <v>0.40786117427990398</v>
      </c>
      <c r="AI9">
        <v>0.365990168727853</v>
      </c>
      <c r="AJ9">
        <v>0.32389022389255601</v>
      </c>
      <c r="AK9">
        <v>0.27964795250514701</v>
      </c>
      <c r="AL9">
        <v>0.22962897322269701</v>
      </c>
      <c r="AM9">
        <v>0.19429507535891199</v>
      </c>
      <c r="AN9">
        <v>0.17345054308723501</v>
      </c>
      <c r="AO9">
        <v>0.17479023734385099</v>
      </c>
      <c r="AP9">
        <v>0.18184362384917899</v>
      </c>
      <c r="AQ9">
        <v>0.14670198593158201</v>
      </c>
      <c r="AR9">
        <v>8.7149247827405296E-2</v>
      </c>
      <c r="AS9">
        <v>4.4246569698553902E-2</v>
      </c>
      <c r="AT9">
        <v>3.6233540017232002E-3</v>
      </c>
      <c r="AU9">
        <v>0.19072950588370799</v>
      </c>
      <c r="AW9" s="6">
        <v>0.41176470588235292</v>
      </c>
      <c r="AX9" s="6">
        <v>47.171194399999997</v>
      </c>
      <c r="AY9" s="11">
        <v>47.171194399999997</v>
      </c>
      <c r="BA9">
        <v>2.03309097231852</v>
      </c>
      <c r="BB9">
        <v>47.171194399999997</v>
      </c>
      <c r="BH9">
        <v>0.56204444306339796</v>
      </c>
      <c r="BI9">
        <v>48.735578575312402</v>
      </c>
      <c r="BJ9">
        <v>58.145342340655901</v>
      </c>
      <c r="BL9">
        <v>0.62451298673011502</v>
      </c>
      <c r="BM9">
        <v>0.62617438003960502</v>
      </c>
      <c r="BN9">
        <v>0.62592499555172898</v>
      </c>
      <c r="BO9">
        <v>0.62234290274650295</v>
      </c>
      <c r="BP9">
        <v>0.60999543688424795</v>
      </c>
      <c r="BQ9">
        <v>0.597035830323422</v>
      </c>
      <c r="BR9">
        <v>0.58034477786283001</v>
      </c>
      <c r="BS9">
        <v>0.56198697329285796</v>
      </c>
      <c r="BT9">
        <v>0.52066813024487302</v>
      </c>
      <c r="BU9">
        <v>0.48991312456122099</v>
      </c>
      <c r="BV9">
        <v>0.45951804623250198</v>
      </c>
      <c r="BW9">
        <v>0.427445556216829</v>
      </c>
      <c r="BX9">
        <v>0.39188463156512798</v>
      </c>
      <c r="BY9">
        <v>0.366991262268068</v>
      </c>
      <c r="BZ9">
        <v>0.353803526865551</v>
      </c>
      <c r="CA9">
        <v>0.353683373043993</v>
      </c>
      <c r="CB9">
        <v>0.358023655059239</v>
      </c>
      <c r="CC9">
        <v>0.33390536126860199</v>
      </c>
      <c r="CD9">
        <v>0.28633650663439397</v>
      </c>
      <c r="CE9">
        <v>0.25170215918021299</v>
      </c>
      <c r="CF9">
        <v>0.22293853324624799</v>
      </c>
      <c r="CG9">
        <v>0.36453817292263502</v>
      </c>
    </row>
    <row r="10" spans="1:85" x14ac:dyDescent="0.2">
      <c r="A10">
        <v>60.78</v>
      </c>
      <c r="B10">
        <v>2.95767305655222</v>
      </c>
      <c r="C10">
        <v>195</v>
      </c>
      <c r="D10">
        <v>261</v>
      </c>
      <c r="E10">
        <v>5.0842156301058199E-2</v>
      </c>
      <c r="F10">
        <f t="shared" si="0"/>
        <v>115.39000000000001</v>
      </c>
      <c r="G10">
        <v>130.36000000000001</v>
      </c>
      <c r="H10">
        <v>1.5877685172121301</v>
      </c>
      <c r="I10">
        <v>190</v>
      </c>
      <c r="J10">
        <v>202</v>
      </c>
      <c r="K10">
        <f t="shared" si="1"/>
        <v>0.56999999999999995</v>
      </c>
      <c r="L10">
        <f t="shared" si="2"/>
        <v>1.212</v>
      </c>
      <c r="M10">
        <f t="shared" si="3"/>
        <v>1.5507406493017488</v>
      </c>
      <c r="N10">
        <v>3.6139270973384999E-2</v>
      </c>
      <c r="P10">
        <v>115.39000000000001</v>
      </c>
      <c r="Q10">
        <v>1.5877685172121301</v>
      </c>
      <c r="R10">
        <v>0.56999999999999995</v>
      </c>
      <c r="S10">
        <v>1.212</v>
      </c>
      <c r="T10">
        <v>3.6139270973384999E-2</v>
      </c>
      <c r="V10">
        <v>0.40717872116093701</v>
      </c>
      <c r="W10">
        <v>47.681483865713702</v>
      </c>
      <c r="X10">
        <v>58.422472394515196</v>
      </c>
      <c r="Z10">
        <v>0.55414789045166202</v>
      </c>
      <c r="AA10">
        <v>0.55545844288405</v>
      </c>
      <c r="AB10">
        <v>0.55384442697163605</v>
      </c>
      <c r="AC10">
        <v>0.54702192673696304</v>
      </c>
      <c r="AD10">
        <v>0.53014513641817096</v>
      </c>
      <c r="AE10">
        <v>0.51159211283205697</v>
      </c>
      <c r="AF10">
        <v>0.48878669312032802</v>
      </c>
      <c r="AG10">
        <v>0.46291722919712402</v>
      </c>
      <c r="AH10">
        <v>0.40681054553330798</v>
      </c>
      <c r="AI10">
        <v>0.36497876441169902</v>
      </c>
      <c r="AJ10">
        <v>0.32304391284501299</v>
      </c>
      <c r="AK10">
        <v>0.27895359409327403</v>
      </c>
      <c r="AL10">
        <v>0.22912873196057301</v>
      </c>
      <c r="AM10">
        <v>0.19391079694244401</v>
      </c>
      <c r="AN10">
        <v>0.17318772769746099</v>
      </c>
      <c r="AO10">
        <v>0.174496174527456</v>
      </c>
      <c r="AP10">
        <v>0.18152728897831699</v>
      </c>
      <c r="AQ10">
        <v>0.146489280726468</v>
      </c>
      <c r="AR10">
        <v>8.6883270151874303E-2</v>
      </c>
      <c r="AS10">
        <v>4.3989278395074702E-2</v>
      </c>
      <c r="AT10">
        <v>3.5133137785243701E-3</v>
      </c>
      <c r="AU10">
        <v>0.19069530927071099</v>
      </c>
      <c r="AW10" s="6">
        <v>0.47058823529411764</v>
      </c>
      <c r="AX10" s="6">
        <v>46.991040400000003</v>
      </c>
      <c r="AY10" s="6">
        <v>47.991040400000003</v>
      </c>
      <c r="BA10">
        <v>1.5877685172121301</v>
      </c>
      <c r="BH10">
        <v>0.52067869043312798</v>
      </c>
      <c r="BI10">
        <v>49.708837014335998</v>
      </c>
      <c r="BJ10">
        <v>58.393386432139998</v>
      </c>
      <c r="BL10">
        <v>0.62534457795639198</v>
      </c>
      <c r="BM10">
        <v>0.62695236133662502</v>
      </c>
      <c r="BN10">
        <v>0.62660296023793005</v>
      </c>
      <c r="BO10">
        <v>0.62285112113484997</v>
      </c>
      <c r="BP10">
        <v>0.61038144951884599</v>
      </c>
      <c r="BQ10">
        <v>0.59728748639436302</v>
      </c>
      <c r="BR10">
        <v>0.58050391822871095</v>
      </c>
      <c r="BS10">
        <v>0.56206832638741799</v>
      </c>
      <c r="BT10">
        <v>0.52068276813474801</v>
      </c>
      <c r="BU10">
        <v>0.48990849496279798</v>
      </c>
      <c r="BV10">
        <v>0.45950649643392499</v>
      </c>
      <c r="BW10">
        <v>0.427432287029191</v>
      </c>
      <c r="BX10">
        <v>0.39187335002936702</v>
      </c>
      <c r="BY10">
        <v>0.36698202484363401</v>
      </c>
      <c r="BZ10">
        <v>0.35379717661711602</v>
      </c>
      <c r="CA10">
        <v>0.35367618875488399</v>
      </c>
      <c r="CB10">
        <v>0.35801595133533498</v>
      </c>
      <c r="CC10">
        <v>0.33390004324132</v>
      </c>
      <c r="CD10">
        <v>0.28632915761525701</v>
      </c>
      <c r="CE10">
        <v>0.25169472386853298</v>
      </c>
      <c r="CF10">
        <v>0.222935421770421</v>
      </c>
      <c r="CG10">
        <v>0.36453743999418398</v>
      </c>
    </row>
    <row r="11" spans="1:85" x14ac:dyDescent="0.2">
      <c r="A11">
        <v>70.489999999999995</v>
      </c>
      <c r="B11">
        <v>2.7440714345129198</v>
      </c>
      <c r="C11">
        <v>196</v>
      </c>
      <c r="D11">
        <v>253</v>
      </c>
      <c r="E11">
        <v>4.8974524795856497E-2</v>
      </c>
      <c r="F11">
        <f t="shared" si="0"/>
        <v>130.36000000000001</v>
      </c>
      <c r="G11">
        <v>145.33000000000001</v>
      </c>
      <c r="H11">
        <v>1.35743165623991</v>
      </c>
      <c r="I11">
        <v>191</v>
      </c>
      <c r="J11">
        <v>189</v>
      </c>
      <c r="K11">
        <f t="shared" si="1"/>
        <v>0.57299999999999995</v>
      </c>
      <c r="L11">
        <f t="shared" si="2"/>
        <v>1.1339999999999999</v>
      </c>
      <c r="M11">
        <f t="shared" si="3"/>
        <v>1.34839738980232</v>
      </c>
      <c r="N11">
        <v>3.3122605397622899E-2</v>
      </c>
      <c r="P11">
        <v>130.36000000000001</v>
      </c>
      <c r="Q11">
        <v>1.35743165623991</v>
      </c>
      <c r="R11">
        <v>0.57299999999999995</v>
      </c>
      <c r="S11">
        <v>1.1339999999999999</v>
      </c>
      <c r="T11">
        <v>3.3122605397622899E-2</v>
      </c>
      <c r="V11">
        <v>0.36532175381420401</v>
      </c>
      <c r="W11">
        <v>48.356674112593801</v>
      </c>
      <c r="X11">
        <v>58.578982431570701</v>
      </c>
      <c r="Z11">
        <v>0.55070068569350095</v>
      </c>
      <c r="AA11">
        <v>0.552203806330828</v>
      </c>
      <c r="AB11">
        <v>0.55109500249827703</v>
      </c>
      <c r="AC11">
        <v>0.54518517371330599</v>
      </c>
      <c r="AD11">
        <v>0.52915807994637298</v>
      </c>
      <c r="AE11">
        <v>0.51131541397611402</v>
      </c>
      <c r="AF11">
        <v>0.48898835174289401</v>
      </c>
      <c r="AG11">
        <v>0.46334986548083701</v>
      </c>
      <c r="AH11">
        <v>0.40737729787017501</v>
      </c>
      <c r="AI11">
        <v>0.36549770197393999</v>
      </c>
      <c r="AJ11">
        <v>0.32345503450706797</v>
      </c>
      <c r="AK11">
        <v>0.27927406704021401</v>
      </c>
      <c r="AL11">
        <v>0.22934519605890699</v>
      </c>
      <c r="AM11">
        <v>0.19406947974047001</v>
      </c>
      <c r="AN11">
        <v>0.173290571120919</v>
      </c>
      <c r="AO11">
        <v>0.17461286738329601</v>
      </c>
      <c r="AP11">
        <v>0.18165426735610099</v>
      </c>
      <c r="AQ11">
        <v>0.146569635584958</v>
      </c>
      <c r="AR11">
        <v>8.6984514580678601E-2</v>
      </c>
      <c r="AS11">
        <v>4.4085632938833899E-2</v>
      </c>
      <c r="AT11">
        <v>3.5501211476903802E-3</v>
      </c>
      <c r="AU11">
        <v>0.190705840107177</v>
      </c>
      <c r="AW11" s="6">
        <v>0.52941176470588236</v>
      </c>
      <c r="AX11" s="6">
        <v>46.549663099999997</v>
      </c>
      <c r="AY11" s="6">
        <v>47.549663099999997</v>
      </c>
      <c r="BA11">
        <v>1.35743165623991</v>
      </c>
      <c r="BH11">
        <v>0.48990973664967702</v>
      </c>
      <c r="BI11">
        <v>50.334366729842898</v>
      </c>
      <c r="BJ11">
        <v>58.5500256847074</v>
      </c>
      <c r="BL11">
        <v>0.62491892990944797</v>
      </c>
      <c r="BM11">
        <v>0.62655790364647002</v>
      </c>
      <c r="BN11">
        <v>0.62626479436888904</v>
      </c>
      <c r="BO11">
        <v>0.62260551065140002</v>
      </c>
      <c r="BP11">
        <v>0.610198845528103</v>
      </c>
      <c r="BQ11">
        <v>0.59717281817268197</v>
      </c>
      <c r="BR11">
        <v>0.58043380355843099</v>
      </c>
      <c r="BS11">
        <v>0.56203425699661902</v>
      </c>
      <c r="BT11">
        <v>0.52067708901497001</v>
      </c>
      <c r="BU11">
        <v>0.48991019748789</v>
      </c>
      <c r="BV11">
        <v>0.45951050288617201</v>
      </c>
      <c r="BW11">
        <v>0.42743664524014802</v>
      </c>
      <c r="BX11">
        <v>0.391876809371765</v>
      </c>
      <c r="BY11">
        <v>0.36698471978624703</v>
      </c>
      <c r="BZ11">
        <v>0.35379892633065502</v>
      </c>
      <c r="CA11">
        <v>0.35367819792785898</v>
      </c>
      <c r="CB11">
        <v>0.35801813218144701</v>
      </c>
      <c r="CC11">
        <v>0.33390145481094502</v>
      </c>
      <c r="CD11">
        <v>0.28633112402449301</v>
      </c>
      <c r="CE11">
        <v>0.25169667926999301</v>
      </c>
      <c r="CF11">
        <v>0.222936147818106</v>
      </c>
      <c r="CG11">
        <v>0.36453759669431102</v>
      </c>
    </row>
    <row r="12" spans="1:85" x14ac:dyDescent="0.2">
      <c r="A12">
        <v>80.150000000000006</v>
      </c>
      <c r="B12">
        <v>2.5427350488657798</v>
      </c>
      <c r="C12">
        <v>195</v>
      </c>
      <c r="D12">
        <v>245</v>
      </c>
      <c r="E12">
        <v>4.69804410861486E-2</v>
      </c>
      <c r="F12">
        <f t="shared" si="0"/>
        <v>145.34</v>
      </c>
      <c r="G12">
        <v>160.31</v>
      </c>
      <c r="H12">
        <v>1.15388172954178</v>
      </c>
      <c r="I12">
        <v>191</v>
      </c>
      <c r="J12">
        <v>175</v>
      </c>
      <c r="K12">
        <f t="shared" si="1"/>
        <v>0.57299999999999995</v>
      </c>
      <c r="L12">
        <f t="shared" si="2"/>
        <v>1.05</v>
      </c>
      <c r="M12">
        <f t="shared" si="3"/>
        <v>1.1476558995643349</v>
      </c>
      <c r="N12">
        <v>3.0315481309356299E-2</v>
      </c>
      <c r="P12">
        <v>145.34</v>
      </c>
      <c r="Q12">
        <v>1.15388172954178</v>
      </c>
      <c r="R12">
        <v>0.57299999999999995</v>
      </c>
      <c r="S12">
        <v>1.05</v>
      </c>
      <c r="T12">
        <v>3.0315481309356299E-2</v>
      </c>
      <c r="V12">
        <v>0.32332063237824099</v>
      </c>
      <c r="W12">
        <v>49.019704331772097</v>
      </c>
      <c r="X12">
        <v>58.708347541888998</v>
      </c>
      <c r="Z12">
        <v>0.55311248941003399</v>
      </c>
      <c r="AA12">
        <v>0.55446067277377897</v>
      </c>
      <c r="AB12">
        <v>0.55297228564474199</v>
      </c>
      <c r="AC12">
        <v>0.54640243152037604</v>
      </c>
      <c r="AD12">
        <v>0.52979911484250997</v>
      </c>
      <c r="AE12">
        <v>0.51148889060422298</v>
      </c>
      <c r="AF12">
        <v>0.48886585124107901</v>
      </c>
      <c r="AG12">
        <v>0.46309924674972303</v>
      </c>
      <c r="AH12">
        <v>0.40707163541358299</v>
      </c>
      <c r="AI12">
        <v>0.36523149457653697</v>
      </c>
      <c r="AJ12">
        <v>0.32325534998076599</v>
      </c>
      <c r="AK12">
        <v>0.27912617368619502</v>
      </c>
      <c r="AL12">
        <v>0.22925153500964299</v>
      </c>
      <c r="AM12">
        <v>0.194003957347121</v>
      </c>
      <c r="AN12">
        <v>0.17325032846357899</v>
      </c>
      <c r="AO12">
        <v>0.174566562073938</v>
      </c>
      <c r="AP12">
        <v>0.18160329987207599</v>
      </c>
      <c r="AQ12">
        <v>0.14653928031764399</v>
      </c>
      <c r="AR12">
        <v>8.6945977142255507E-2</v>
      </c>
      <c r="AS12">
        <v>4.4049549650506302E-2</v>
      </c>
      <c r="AT12">
        <v>3.5378095927334199E-3</v>
      </c>
      <c r="AU12">
        <v>0.190702597154005</v>
      </c>
      <c r="AW12" s="6">
        <v>0.58823529411764708</v>
      </c>
      <c r="AX12" s="6">
        <v>46.396532199999996</v>
      </c>
      <c r="AY12" s="6">
        <v>47.396532199999996</v>
      </c>
      <c r="BA12">
        <v>1.15388172954178</v>
      </c>
      <c r="BB12">
        <v>47.738824799999996</v>
      </c>
      <c r="BH12">
        <v>0.45950946585964197</v>
      </c>
      <c r="BI12">
        <v>50.940675338701602</v>
      </c>
      <c r="BJ12">
        <v>58.679377096466702</v>
      </c>
      <c r="BL12">
        <v>0.62513686796318002</v>
      </c>
      <c r="BM12">
        <v>0.62675796559879104</v>
      </c>
      <c r="BN12">
        <v>0.62643351474414599</v>
      </c>
      <c r="BO12">
        <v>0.62272423174432101</v>
      </c>
      <c r="BP12">
        <v>0.61028523891821196</v>
      </c>
      <c r="BQ12">
        <v>0.597225071854529</v>
      </c>
      <c r="BR12">
        <v>0.58046469656842403</v>
      </c>
      <c r="BS12">
        <v>0.56204852507634995</v>
      </c>
      <c r="BT12">
        <v>0.52067929237411004</v>
      </c>
      <c r="BU12">
        <v>0.489909571388572</v>
      </c>
      <c r="BV12">
        <v>0.459509113111426</v>
      </c>
      <c r="BW12">
        <v>0.42743521380724803</v>
      </c>
      <c r="BX12">
        <v>0.39187574860968599</v>
      </c>
      <c r="BY12">
        <v>0.36698393356012599</v>
      </c>
      <c r="BZ12">
        <v>0.35379844422441598</v>
      </c>
      <c r="CA12">
        <v>0.35367763603908497</v>
      </c>
      <c r="CB12">
        <v>0.35801751480680699</v>
      </c>
      <c r="CC12">
        <v>0.33390108013682102</v>
      </c>
      <c r="CD12">
        <v>0.28633059786431098</v>
      </c>
      <c r="CE12">
        <v>0.25169616502241499</v>
      </c>
      <c r="CF12">
        <v>0.222935978398489</v>
      </c>
      <c r="CG12">
        <v>0.36453756319182101</v>
      </c>
    </row>
    <row r="13" spans="1:85" x14ac:dyDescent="0.2">
      <c r="A13">
        <v>90.72</v>
      </c>
      <c r="B13">
        <v>2.3231391549460998</v>
      </c>
      <c r="C13">
        <v>194</v>
      </c>
      <c r="D13">
        <v>237</v>
      </c>
      <c r="E13">
        <v>4.4700757553653499E-2</v>
      </c>
      <c r="F13">
        <f t="shared" si="0"/>
        <v>160.31</v>
      </c>
      <c r="G13">
        <v>175.28</v>
      </c>
      <c r="H13">
        <v>0.98187001273200003</v>
      </c>
      <c r="I13">
        <v>190</v>
      </c>
      <c r="J13">
        <v>162</v>
      </c>
      <c r="K13">
        <f t="shared" si="1"/>
        <v>0.56999999999999995</v>
      </c>
      <c r="L13">
        <f t="shared" si="2"/>
        <v>0.97199999999999998</v>
      </c>
      <c r="M13">
        <f t="shared" si="3"/>
        <v>0.97689835029538064</v>
      </c>
      <c r="N13">
        <v>2.7730962324402499E-2</v>
      </c>
      <c r="P13">
        <v>160.31</v>
      </c>
      <c r="Q13">
        <v>0.98187001273200003</v>
      </c>
      <c r="R13">
        <v>0.56999999999999995</v>
      </c>
      <c r="S13">
        <v>0.97199999999999998</v>
      </c>
      <c r="T13">
        <v>2.7730962324402499E-2</v>
      </c>
      <c r="V13">
        <v>0.27917287437244398</v>
      </c>
      <c r="W13">
        <v>49.597236421885199</v>
      </c>
      <c r="X13">
        <v>58.814677531969899</v>
      </c>
      <c r="Z13">
        <v>0.55142653862369395</v>
      </c>
      <c r="AA13">
        <v>0.55289697237081803</v>
      </c>
      <c r="AB13">
        <v>0.55169139019421998</v>
      </c>
      <c r="AC13">
        <v>0.54559610836900296</v>
      </c>
      <c r="AD13">
        <v>0.52938290386787101</v>
      </c>
      <c r="AE13">
        <v>0.51138013667823301</v>
      </c>
      <c r="AF13">
        <v>0.48894026955563802</v>
      </c>
      <c r="AG13">
        <v>0.46324444028091599</v>
      </c>
      <c r="AH13">
        <v>0.40723650565478697</v>
      </c>
      <c r="AI13">
        <v>0.365368068850076</v>
      </c>
      <c r="AJ13">
        <v>0.32335234527692502</v>
      </c>
      <c r="AK13">
        <v>0.27919442785780901</v>
      </c>
      <c r="AL13">
        <v>0.229292062203861</v>
      </c>
      <c r="AM13">
        <v>0.194031013095256</v>
      </c>
      <c r="AN13">
        <v>0.17326607564690799</v>
      </c>
      <c r="AO13">
        <v>0.17458493694539301</v>
      </c>
      <c r="AP13">
        <v>0.18162375792782101</v>
      </c>
      <c r="AQ13">
        <v>0.14655074760128101</v>
      </c>
      <c r="AR13">
        <v>8.6960646124173993E-2</v>
      </c>
      <c r="AS13">
        <v>4.4063062438247098E-2</v>
      </c>
      <c r="AT13">
        <v>3.5419276537090902E-3</v>
      </c>
      <c r="AU13">
        <v>0.190703595817309</v>
      </c>
      <c r="AW13" s="6">
        <v>0.6470588235294118</v>
      </c>
      <c r="AX13" s="6">
        <v>46.738824799999996</v>
      </c>
      <c r="AY13" s="11">
        <v>47.738824799999996</v>
      </c>
      <c r="BA13">
        <v>0.98187001273200003</v>
      </c>
      <c r="BH13">
        <v>0.42743556359678297</v>
      </c>
      <c r="BI13">
        <v>51.463963323064597</v>
      </c>
      <c r="BJ13">
        <v>58.785523034990597</v>
      </c>
      <c r="BL13">
        <v>0.62502529910536397</v>
      </c>
      <c r="BM13">
        <v>0.626656513449241</v>
      </c>
      <c r="BN13">
        <v>0.62634934656946795</v>
      </c>
      <c r="BO13">
        <v>0.62266685075154105</v>
      </c>
      <c r="BP13">
        <v>0.61024436731496401</v>
      </c>
      <c r="BQ13">
        <v>0.59720126109046101</v>
      </c>
      <c r="BR13">
        <v>0.58045108520859101</v>
      </c>
      <c r="BS13">
        <v>0.56204254974304402</v>
      </c>
      <c r="BT13">
        <v>0.52067843752612797</v>
      </c>
      <c r="BU13">
        <v>0.48990980163511699</v>
      </c>
      <c r="BV13">
        <v>0.45950959520267398</v>
      </c>
      <c r="BW13">
        <v>0.42743568395474202</v>
      </c>
      <c r="BX13">
        <v>0.39187607387870099</v>
      </c>
      <c r="BY13">
        <v>0.36698416293487701</v>
      </c>
      <c r="BZ13">
        <v>0.35379857706129703</v>
      </c>
      <c r="CA13">
        <v>0.35367779317791798</v>
      </c>
      <c r="CB13">
        <v>0.35801768957914998</v>
      </c>
      <c r="CC13">
        <v>0.33390117958691101</v>
      </c>
      <c r="CD13">
        <v>0.28633073865118802</v>
      </c>
      <c r="CE13">
        <v>0.25169630026351297</v>
      </c>
      <c r="CF13">
        <v>0.22293601793171799</v>
      </c>
      <c r="CG13">
        <v>0.36453757035465501</v>
      </c>
    </row>
    <row r="14" spans="1:85" x14ac:dyDescent="0.2">
      <c r="A14">
        <v>100.41</v>
      </c>
      <c r="B14">
        <v>2.13435521637467</v>
      </c>
      <c r="C14">
        <v>194</v>
      </c>
      <c r="D14">
        <v>229</v>
      </c>
      <c r="E14">
        <v>4.2567652874637901E-2</v>
      </c>
      <c r="F14">
        <f t="shared" si="0"/>
        <v>175.29</v>
      </c>
      <c r="G14">
        <v>190.26</v>
      </c>
      <c r="H14">
        <v>0.817215843085073</v>
      </c>
      <c r="I14">
        <v>190</v>
      </c>
      <c r="J14">
        <v>148</v>
      </c>
      <c r="K14">
        <f t="shared" si="1"/>
        <v>0.56999999999999995</v>
      </c>
      <c r="L14">
        <f t="shared" si="2"/>
        <v>0.88800000000000001</v>
      </c>
      <c r="M14">
        <f t="shared" si="3"/>
        <v>0.81983035675437121</v>
      </c>
      <c r="N14">
        <v>2.5342594655869501E-2</v>
      </c>
      <c r="P14">
        <v>175.29</v>
      </c>
      <c r="Q14">
        <v>0.817215843085073</v>
      </c>
      <c r="R14">
        <v>0.56999999999999995</v>
      </c>
      <c r="S14">
        <v>0.88800000000000001</v>
      </c>
      <c r="T14">
        <v>2.5342594655869501E-2</v>
      </c>
      <c r="V14">
        <v>0.22927982220551299</v>
      </c>
      <c r="W14">
        <v>50.267797193345402</v>
      </c>
      <c r="X14">
        <v>58.925731073026803</v>
      </c>
      <c r="Z14">
        <v>0.552605795179686</v>
      </c>
      <c r="AA14">
        <v>0.553981019309706</v>
      </c>
      <c r="AB14">
        <v>0.55256578055456296</v>
      </c>
      <c r="AC14">
        <v>0.54613039188075596</v>
      </c>
      <c r="AD14">
        <v>0.52965318480684398</v>
      </c>
      <c r="AE14">
        <v>0.51144831832674797</v>
      </c>
      <c r="AF14">
        <v>0.488895062200222</v>
      </c>
      <c r="AG14">
        <v>0.46316032865807899</v>
      </c>
      <c r="AH14">
        <v>0.40714758252677402</v>
      </c>
      <c r="AI14">
        <v>0.36529800480165903</v>
      </c>
      <c r="AJ14">
        <v>0.32330523221928298</v>
      </c>
      <c r="AK14">
        <v>0.27916292869514497</v>
      </c>
      <c r="AL14">
        <v>0.22927452631291401</v>
      </c>
      <c r="AM14">
        <v>0.194019841241096</v>
      </c>
      <c r="AN14">
        <v>0.173259913717385</v>
      </c>
      <c r="AO14">
        <v>0.17457764547608001</v>
      </c>
      <c r="AP14">
        <v>0.18161554624034301</v>
      </c>
      <c r="AQ14">
        <v>0.146546415632476</v>
      </c>
      <c r="AR14">
        <v>8.6955062514644493E-2</v>
      </c>
      <c r="AS14">
        <v>4.4058002071975202E-2</v>
      </c>
      <c r="AT14">
        <v>3.5405502157154199E-3</v>
      </c>
      <c r="AU14">
        <v>0.19070328828034799</v>
      </c>
      <c r="AW14" s="6">
        <v>0.70588235294117652</v>
      </c>
      <c r="AX14" s="6">
        <v>47.837764199999995</v>
      </c>
      <c r="AY14" s="6">
        <v>48.837764199999995</v>
      </c>
      <c r="BA14">
        <v>0.817215843085073</v>
      </c>
      <c r="BH14">
        <v>0.39187599534487</v>
      </c>
      <c r="BI14">
        <v>52.065112368525703</v>
      </c>
      <c r="BJ14">
        <v>58.896511751350303</v>
      </c>
      <c r="BL14">
        <v>0.62508241934653797</v>
      </c>
      <c r="BM14">
        <v>0.62670796425168196</v>
      </c>
      <c r="BN14">
        <v>0.62639133763718002</v>
      </c>
      <c r="BO14">
        <v>0.62269458573806202</v>
      </c>
      <c r="BP14">
        <v>0.61026370375839101</v>
      </c>
      <c r="BQ14">
        <v>0.59721211128909601</v>
      </c>
      <c r="BR14">
        <v>0.58045708239058802</v>
      </c>
      <c r="BS14">
        <v>0.56204505216562095</v>
      </c>
      <c r="BT14">
        <v>0.52067876918586098</v>
      </c>
      <c r="BU14">
        <v>0.48990971696250801</v>
      </c>
      <c r="BV14">
        <v>0.459509427972768</v>
      </c>
      <c r="BW14">
        <v>0.42743552953702202</v>
      </c>
      <c r="BX14">
        <v>0.39187597413917202</v>
      </c>
      <c r="BY14">
        <v>0.36698409601676302</v>
      </c>
      <c r="BZ14">
        <v>0.35379854046016102</v>
      </c>
      <c r="CA14">
        <v>0.35367774923218998</v>
      </c>
      <c r="CB14">
        <v>0.35801764010292098</v>
      </c>
      <c r="CC14">
        <v>0.33390115318978603</v>
      </c>
      <c r="CD14">
        <v>0.28633070098025798</v>
      </c>
      <c r="CE14">
        <v>0.25169626469668999</v>
      </c>
      <c r="CF14">
        <v>0.222936008706835</v>
      </c>
      <c r="CG14">
        <v>0.36453756882324101</v>
      </c>
    </row>
    <row r="15" spans="1:85" x14ac:dyDescent="0.2">
      <c r="A15">
        <v>110.1</v>
      </c>
      <c r="B15">
        <v>1.9485561992311899</v>
      </c>
      <c r="C15">
        <v>194</v>
      </c>
      <c r="D15">
        <v>221</v>
      </c>
      <c r="E15">
        <v>4.0431590961328999E-2</v>
      </c>
      <c r="F15">
        <f t="shared" si="0"/>
        <v>185.86</v>
      </c>
      <c r="G15">
        <v>200.83</v>
      </c>
      <c r="H15">
        <v>0.70094115101148202</v>
      </c>
      <c r="I15">
        <v>189</v>
      </c>
      <c r="J15">
        <v>138</v>
      </c>
      <c r="K15">
        <f t="shared" si="1"/>
        <v>0.56699999999999995</v>
      </c>
      <c r="L15">
        <f t="shared" si="2"/>
        <v>0.82799999999999996</v>
      </c>
      <c r="M15">
        <f t="shared" si="3"/>
        <v>0.71536274554871881</v>
      </c>
      <c r="N15">
        <v>2.3747710907422601E-2</v>
      </c>
      <c r="P15">
        <v>185.86</v>
      </c>
      <c r="Q15">
        <v>0.70094115101148202</v>
      </c>
      <c r="R15">
        <v>0.56699999999999995</v>
      </c>
      <c r="S15">
        <v>0.82799999999999996</v>
      </c>
      <c r="T15">
        <v>2.3747710907422601E-2</v>
      </c>
      <c r="V15">
        <v>0.194023106098552</v>
      </c>
      <c r="W15">
        <v>50.713577120989001</v>
      </c>
      <c r="X15">
        <v>58.988657349527699</v>
      </c>
      <c r="Z15">
        <v>0.55178129691926603</v>
      </c>
      <c r="AA15">
        <v>0.553229791430214</v>
      </c>
      <c r="AB15">
        <v>0.55196908151291801</v>
      </c>
      <c r="AC15">
        <v>0.54577643993874703</v>
      </c>
      <c r="AD15">
        <v>0.52947768693908404</v>
      </c>
      <c r="AE15">
        <v>0.51140557400773601</v>
      </c>
      <c r="AF15">
        <v>0.48892252508048201</v>
      </c>
      <c r="AG15">
        <v>0.463209056731269</v>
      </c>
      <c r="AH15">
        <v>0.40719554506293099</v>
      </c>
      <c r="AI15">
        <v>0.36533394935366997</v>
      </c>
      <c r="AJ15">
        <v>0.32332811661807198</v>
      </c>
      <c r="AK15">
        <v>0.27917746566104201</v>
      </c>
      <c r="AL15">
        <v>0.22928211404217</v>
      </c>
      <c r="AM15">
        <v>0.19402445433881799</v>
      </c>
      <c r="AN15">
        <v>0.17326232490778101</v>
      </c>
      <c r="AO15">
        <v>0.174580538865555</v>
      </c>
      <c r="AP15">
        <v>0.18161884235047701</v>
      </c>
      <c r="AQ15">
        <v>0.14654805211261501</v>
      </c>
      <c r="AR15">
        <v>8.6957187866760405E-2</v>
      </c>
      <c r="AS15">
        <v>4.4059897117477702E-2</v>
      </c>
      <c r="AT15">
        <v>3.5410109510686199E-3</v>
      </c>
      <c r="AU15">
        <v>0.190703382985935</v>
      </c>
      <c r="AW15" s="6">
        <v>0.73529411764705888</v>
      </c>
      <c r="AX15" s="6">
        <v>48.062956700000001</v>
      </c>
      <c r="AY15" s="6">
        <v>49.062956700000001</v>
      </c>
      <c r="BA15">
        <v>0.70094115101148202</v>
      </c>
      <c r="BB15">
        <v>48.612571699999997</v>
      </c>
      <c r="BH15">
        <v>0.36698410984394297</v>
      </c>
      <c r="BI15">
        <v>52.459957700404402</v>
      </c>
      <c r="BJ15">
        <v>58.959222469989903</v>
      </c>
      <c r="BL15">
        <v>0.62505317660588799</v>
      </c>
      <c r="BM15">
        <v>0.62668187234986406</v>
      </c>
      <c r="BN15">
        <v>0.62637038919930399</v>
      </c>
      <c r="BO15">
        <v>0.622681180382893</v>
      </c>
      <c r="BP15">
        <v>0.61025455578257704</v>
      </c>
      <c r="BQ15">
        <v>0.59720716706170596</v>
      </c>
      <c r="BR15">
        <v>0.58045444003663105</v>
      </c>
      <c r="BS15">
        <v>0.56204400417265998</v>
      </c>
      <c r="BT15">
        <v>0.52067864051017199</v>
      </c>
      <c r="BU15">
        <v>0.48990974810065602</v>
      </c>
      <c r="BV15">
        <v>0.45950948598220998</v>
      </c>
      <c r="BW15">
        <v>0.427435580254798</v>
      </c>
      <c r="BX15">
        <v>0.39187600472300699</v>
      </c>
      <c r="BY15">
        <v>0.36698411553954902</v>
      </c>
      <c r="BZ15">
        <v>0.35379855054503601</v>
      </c>
      <c r="CA15">
        <v>0.35367776152213098</v>
      </c>
      <c r="CB15">
        <v>0.358017654109127</v>
      </c>
      <c r="CC15">
        <v>0.33390116019639798</v>
      </c>
      <c r="CD15">
        <v>0.286330711060026</v>
      </c>
      <c r="CE15">
        <v>0.251696274050347</v>
      </c>
      <c r="CF15">
        <v>0.222936010859415</v>
      </c>
      <c r="CG15">
        <v>0.36453756915065599</v>
      </c>
    </row>
    <row r="16" spans="1:85" x14ac:dyDescent="0.2">
      <c r="A16">
        <v>120.67</v>
      </c>
      <c r="B16">
        <v>1.7676899789254901</v>
      </c>
      <c r="C16">
        <v>194</v>
      </c>
      <c r="D16">
        <v>212</v>
      </c>
      <c r="E16">
        <v>3.8134735126987403E-2</v>
      </c>
      <c r="F16">
        <f t="shared" si="0"/>
        <v>200.83</v>
      </c>
      <c r="G16">
        <v>215.8</v>
      </c>
      <c r="H16">
        <v>0.52956458883803204</v>
      </c>
      <c r="I16">
        <v>179</v>
      </c>
      <c r="J16">
        <v>122</v>
      </c>
      <c r="K16">
        <f t="shared" si="1"/>
        <v>0.53700000000000003</v>
      </c>
      <c r="L16">
        <f t="shared" si="2"/>
        <v>0.73199999999999998</v>
      </c>
      <c r="M16">
        <f t="shared" si="3"/>
        <v>0.53694084445069323</v>
      </c>
      <c r="N16">
        <v>2.1553144911682001E-2</v>
      </c>
      <c r="P16">
        <v>200.83</v>
      </c>
      <c r="Q16">
        <v>0.52956458883803204</v>
      </c>
      <c r="R16">
        <v>0.53700000000000003</v>
      </c>
      <c r="S16">
        <v>0.73199999999999998</v>
      </c>
      <c r="T16">
        <v>2.1553144911682001E-2</v>
      </c>
      <c r="V16">
        <v>0.17326164673851399</v>
      </c>
      <c r="W16">
        <v>51.118387322104198</v>
      </c>
      <c r="X16">
        <v>58.980270800144801</v>
      </c>
      <c r="Z16">
        <v>0.55235792862961097</v>
      </c>
      <c r="AA16">
        <v>0.55375052293633897</v>
      </c>
      <c r="AB16">
        <v>0.55237636995051798</v>
      </c>
      <c r="AC16">
        <v>0.54601095813781897</v>
      </c>
      <c r="AD16">
        <v>0.52959164834476102</v>
      </c>
      <c r="AE16">
        <v>0.51143237165156497</v>
      </c>
      <c r="AF16">
        <v>0.48890584191792003</v>
      </c>
      <c r="AG16">
        <v>0.46318082782341802</v>
      </c>
      <c r="AH16">
        <v>0.40716967595310599</v>
      </c>
      <c r="AI16">
        <v>0.365315509179722</v>
      </c>
      <c r="AJ16">
        <v>0.32331700098933902</v>
      </c>
      <c r="AK16">
        <v>0.27917075683936698</v>
      </c>
      <c r="AL16">
        <v>0.22927883086248699</v>
      </c>
      <c r="AM16">
        <v>0.194022549495077</v>
      </c>
      <c r="AN16">
        <v>0.173261381399063</v>
      </c>
      <c r="AO16">
        <v>0.17457939071641501</v>
      </c>
      <c r="AP16">
        <v>0.18161751931796799</v>
      </c>
      <c r="AQ16">
        <v>0.14654743390277999</v>
      </c>
      <c r="AR16">
        <v>8.6956378870627599E-2</v>
      </c>
      <c r="AS16">
        <v>4.4059187446454699E-2</v>
      </c>
      <c r="AT16">
        <v>3.5408568410174599E-3</v>
      </c>
      <c r="AU16">
        <v>0.19070335382147799</v>
      </c>
      <c r="AW16" s="6">
        <v>0.76470588235294112</v>
      </c>
      <c r="AX16" s="6">
        <v>47.612571699999997</v>
      </c>
      <c r="AY16" s="11">
        <v>48.612571699999997</v>
      </c>
      <c r="BA16">
        <v>0.52956458883803204</v>
      </c>
      <c r="BH16">
        <v>0.35379854776630598</v>
      </c>
      <c r="BI16">
        <v>52.804118758278001</v>
      </c>
      <c r="BJ16">
        <v>58.949183251054698</v>
      </c>
      <c r="BL16">
        <v>0.62506814777937902</v>
      </c>
      <c r="BM16">
        <v>0.62669510442933996</v>
      </c>
      <c r="BN16">
        <v>0.62638084009454997</v>
      </c>
      <c r="BO16">
        <v>0.622687659760636</v>
      </c>
      <c r="BP16">
        <v>0.61025888367542303</v>
      </c>
      <c r="BQ16">
        <v>0.59720942005982003</v>
      </c>
      <c r="BR16">
        <v>0.58045560425813303</v>
      </c>
      <c r="BS16">
        <v>0.56204444306339796</v>
      </c>
      <c r="BT16">
        <v>0.52067869043312798</v>
      </c>
      <c r="BU16">
        <v>0.48990973664967702</v>
      </c>
      <c r="BV16">
        <v>0.45950946585964197</v>
      </c>
      <c r="BW16">
        <v>0.42743556359678297</v>
      </c>
      <c r="BX16">
        <v>0.39187599534487</v>
      </c>
      <c r="BY16">
        <v>0.36698410984394297</v>
      </c>
      <c r="BZ16">
        <v>0.35379854776630598</v>
      </c>
      <c r="CA16">
        <v>0.35367775808510399</v>
      </c>
      <c r="CB16">
        <v>0.35801765014411402</v>
      </c>
      <c r="CC16">
        <v>0.33390115833662798</v>
      </c>
      <c r="CD16">
        <v>0.28633070836294</v>
      </c>
      <c r="CE16">
        <v>0.251696271590444</v>
      </c>
      <c r="CF16">
        <v>0.22293601035711999</v>
      </c>
      <c r="CG16">
        <v>0.36453756908065599</v>
      </c>
    </row>
    <row r="17" spans="1:62" x14ac:dyDescent="0.2">
      <c r="A17">
        <v>130.36000000000001</v>
      </c>
      <c r="B17">
        <v>1.5877685172121301</v>
      </c>
      <c r="C17">
        <v>193</v>
      </c>
      <c r="D17">
        <v>202</v>
      </c>
      <c r="E17">
        <v>3.6086594698074903E-2</v>
      </c>
      <c r="F17">
        <f t="shared" si="0"/>
        <v>215.8</v>
      </c>
      <c r="G17">
        <v>230.77</v>
      </c>
      <c r="H17">
        <v>0.39254982463175198</v>
      </c>
      <c r="I17">
        <v>160</v>
      </c>
      <c r="J17">
        <v>112</v>
      </c>
      <c r="K17">
        <f t="shared" si="1"/>
        <v>0.48000000000000004</v>
      </c>
      <c r="L17">
        <f t="shared" si="2"/>
        <v>0.67199999999999993</v>
      </c>
      <c r="M17">
        <f t="shared" si="3"/>
        <v>0.40209811687342084</v>
      </c>
      <c r="N17">
        <v>1.93322284415837E-2</v>
      </c>
      <c r="P17">
        <v>215.8</v>
      </c>
      <c r="Q17">
        <v>0.39254982463175198</v>
      </c>
      <c r="R17">
        <v>0.48000000000000004</v>
      </c>
      <c r="S17">
        <v>0.67199999999999993</v>
      </c>
      <c r="T17">
        <v>1.93322284415837E-2</v>
      </c>
      <c r="V17">
        <v>0.17457971685935</v>
      </c>
      <c r="W17">
        <v>50.871913573715297</v>
      </c>
      <c r="X17">
        <v>58.854964736585103</v>
      </c>
      <c r="Z17">
        <v>0.551954730693343</v>
      </c>
      <c r="AA17">
        <v>0.553389633737144</v>
      </c>
      <c r="AB17">
        <v>0.55209840962900902</v>
      </c>
      <c r="AC17">
        <v>0.54585558739533901</v>
      </c>
      <c r="AD17">
        <v>0.52951764956148695</v>
      </c>
      <c r="AE17">
        <v>0.51141557161448603</v>
      </c>
      <c r="AF17">
        <v>0.48891597667923098</v>
      </c>
      <c r="AG17">
        <v>0.46319718143857402</v>
      </c>
      <c r="AH17">
        <v>0.40718362887550003</v>
      </c>
      <c r="AI17">
        <v>0.36532496937242798</v>
      </c>
      <c r="AJ17">
        <v>0.32332240020097502</v>
      </c>
      <c r="AK17">
        <v>0.27917385297358899</v>
      </c>
      <c r="AL17">
        <v>0.229280251482672</v>
      </c>
      <c r="AM17">
        <v>0.194023336045093</v>
      </c>
      <c r="AN17">
        <v>0.17326175059802701</v>
      </c>
      <c r="AO17">
        <v>0.17457984632288701</v>
      </c>
      <c r="AP17">
        <v>0.181618050372988</v>
      </c>
      <c r="AQ17">
        <v>0.14654766744272499</v>
      </c>
      <c r="AR17">
        <v>8.6956686807796807E-2</v>
      </c>
      <c r="AS17">
        <v>4.4059453209505897E-2</v>
      </c>
      <c r="AT17">
        <v>3.5409083888510201E-3</v>
      </c>
      <c r="AU17">
        <v>0.190703362802635</v>
      </c>
      <c r="AW17" s="6">
        <v>0.79411764705882348</v>
      </c>
      <c r="AX17" s="6">
        <v>47.774710299999995</v>
      </c>
      <c r="AY17" s="6">
        <v>48.774710299999995</v>
      </c>
      <c r="BA17">
        <v>0.39254982463175198</v>
      </c>
      <c r="BH17">
        <v>0.35367775808510399</v>
      </c>
      <c r="BI17">
        <v>52.569438347728898</v>
      </c>
      <c r="BJ17">
        <v>58.820343012359103</v>
      </c>
    </row>
    <row r="18" spans="1:62" x14ac:dyDescent="0.2">
      <c r="A18">
        <v>140.93</v>
      </c>
      <c r="B18">
        <v>1.4242296003908601</v>
      </c>
      <c r="C18">
        <v>193</v>
      </c>
      <c r="D18">
        <v>193</v>
      </c>
      <c r="E18">
        <v>3.3938138444329302E-2</v>
      </c>
      <c r="F18">
        <f t="shared" si="0"/>
        <v>230.78</v>
      </c>
      <c r="G18">
        <v>245.75</v>
      </c>
      <c r="H18">
        <v>0.27210879636326801</v>
      </c>
      <c r="I18">
        <v>139</v>
      </c>
      <c r="J18">
        <v>100</v>
      </c>
      <c r="K18">
        <f t="shared" si="1"/>
        <v>0.41699999999999998</v>
      </c>
      <c r="L18">
        <f t="shared" si="2"/>
        <v>0.6</v>
      </c>
      <c r="M18">
        <f t="shared" si="3"/>
        <v>0.27698385228641997</v>
      </c>
      <c r="N18">
        <v>1.6940696673492399E-2</v>
      </c>
      <c r="P18">
        <v>230.78</v>
      </c>
      <c r="Q18">
        <v>0.27210879636326801</v>
      </c>
      <c r="R18">
        <v>0.41699999999999998</v>
      </c>
      <c r="S18">
        <v>0.6</v>
      </c>
      <c r="T18">
        <v>1.6940696673492399E-2</v>
      </c>
      <c r="V18">
        <v>0.18161789822500901</v>
      </c>
      <c r="W18">
        <v>50.577006044960299</v>
      </c>
      <c r="X18">
        <v>58.6689501311253</v>
      </c>
      <c r="Z18">
        <v>0.55223669902644601</v>
      </c>
      <c r="AA18">
        <v>0.55363977817750099</v>
      </c>
      <c r="AB18">
        <v>0.55228812765514301</v>
      </c>
      <c r="AC18">
        <v>0.54595852833910896</v>
      </c>
      <c r="AD18">
        <v>0.52956570071416098</v>
      </c>
      <c r="AE18">
        <v>0.51142610399983601</v>
      </c>
      <c r="AF18">
        <v>0.48890981999414701</v>
      </c>
      <c r="AG18">
        <v>0.46318770749802202</v>
      </c>
      <c r="AH18">
        <v>0.40717610318199499</v>
      </c>
      <c r="AI18">
        <v>0.36532011611421999</v>
      </c>
      <c r="AJ18">
        <v>0.32331977763876502</v>
      </c>
      <c r="AK18">
        <v>0.279172424103239</v>
      </c>
      <c r="AL18">
        <v>0.22927963678567301</v>
      </c>
      <c r="AM18">
        <v>0.19402301126214899</v>
      </c>
      <c r="AN18">
        <v>0.173261606128923</v>
      </c>
      <c r="AO18">
        <v>0.174579665529975</v>
      </c>
      <c r="AP18">
        <v>0.18161783721164801</v>
      </c>
      <c r="AQ18">
        <v>0.14654757921879299</v>
      </c>
      <c r="AR18">
        <v>8.6956569594268604E-2</v>
      </c>
      <c r="AS18">
        <v>4.4059353684525897E-2</v>
      </c>
      <c r="AT18">
        <v>3.5408911467629299E-3</v>
      </c>
      <c r="AU18">
        <v>0.190703360036897</v>
      </c>
      <c r="AW18" s="6">
        <v>0.82352941176470584</v>
      </c>
      <c r="AX18" s="6">
        <v>47.900818099999995</v>
      </c>
      <c r="AY18" s="6">
        <v>48.900818099999995</v>
      </c>
      <c r="BA18">
        <v>0.27210879636326801</v>
      </c>
      <c r="BH18">
        <v>0.35801765014411402</v>
      </c>
      <c r="BI18">
        <v>52.281607071331997</v>
      </c>
      <c r="BJ18">
        <v>58.629357391015802</v>
      </c>
    </row>
    <row r="19" spans="1:62" x14ac:dyDescent="0.2">
      <c r="A19">
        <v>150.62</v>
      </c>
      <c r="B19">
        <v>1.2894617974982101</v>
      </c>
      <c r="C19">
        <v>192</v>
      </c>
      <c r="D19">
        <v>185</v>
      </c>
      <c r="E19">
        <v>3.2060961097018503E-2</v>
      </c>
      <c r="F19">
        <f t="shared" si="0"/>
        <v>245.75000000000003</v>
      </c>
      <c r="G19">
        <v>260.72000000000003</v>
      </c>
      <c r="H19">
        <v>0.16975254098391701</v>
      </c>
      <c r="I19">
        <v>124</v>
      </c>
      <c r="J19">
        <v>83</v>
      </c>
      <c r="K19">
        <f t="shared" si="1"/>
        <v>0.372</v>
      </c>
      <c r="L19">
        <f t="shared" si="2"/>
        <v>0.49800000000000005</v>
      </c>
      <c r="M19">
        <f t="shared" si="3"/>
        <v>0.17291937652638484</v>
      </c>
      <c r="N19">
        <v>1.42067922539297E-2</v>
      </c>
      <c r="P19">
        <v>245.75000000000003</v>
      </c>
      <c r="Q19">
        <v>0.16975254098391701</v>
      </c>
      <c r="R19">
        <v>0.372</v>
      </c>
      <c r="S19">
        <v>0.49800000000000005</v>
      </c>
      <c r="T19">
        <v>1.42067922539297E-2</v>
      </c>
      <c r="V19">
        <v>0.14654760339874201</v>
      </c>
      <c r="W19">
        <v>50.954393788108703</v>
      </c>
      <c r="X19">
        <v>58.605657795585401</v>
      </c>
      <c r="Z19">
        <v>0.552039529929233</v>
      </c>
      <c r="AA19">
        <v>0.55346641040534394</v>
      </c>
      <c r="AB19">
        <v>0.552158647373444</v>
      </c>
      <c r="AC19">
        <v>0.54589032750532596</v>
      </c>
      <c r="AD19">
        <v>0.529534499251194</v>
      </c>
      <c r="AE19">
        <v>0.51141950099765199</v>
      </c>
      <c r="AF19">
        <v>0.48891356007856401</v>
      </c>
      <c r="AG19">
        <v>0.46319319594114799</v>
      </c>
      <c r="AH19">
        <v>0.407180162276293</v>
      </c>
      <c r="AI19">
        <v>0.36532260593226501</v>
      </c>
      <c r="AJ19">
        <v>0.32332105149867302</v>
      </c>
      <c r="AK19">
        <v>0.27917308352928</v>
      </c>
      <c r="AL19">
        <v>0.22927990276280599</v>
      </c>
      <c r="AM19">
        <v>0.19402314537182899</v>
      </c>
      <c r="AN19">
        <v>0.173261662660293</v>
      </c>
      <c r="AO19">
        <v>0.174579737271887</v>
      </c>
      <c r="AP19">
        <v>0.181617922772952</v>
      </c>
      <c r="AQ19">
        <v>0.14654761254697701</v>
      </c>
      <c r="AR19">
        <v>8.6956614210552799E-2</v>
      </c>
      <c r="AS19">
        <v>4.4059390955402303E-2</v>
      </c>
      <c r="AT19">
        <v>3.54089691402182E-3</v>
      </c>
      <c r="AU19">
        <v>0.19070336088860501</v>
      </c>
      <c r="AW19" s="6">
        <v>0.8529411764705882</v>
      </c>
      <c r="AX19" s="6">
        <v>48.333187699999996</v>
      </c>
      <c r="AY19" s="6">
        <v>49.333187699999996</v>
      </c>
      <c r="BA19">
        <v>0.16975254098391701</v>
      </c>
      <c r="BB19">
        <v>49.107995199999998</v>
      </c>
      <c r="BH19">
        <v>0.33390115833662798</v>
      </c>
      <c r="BI19">
        <v>52.589719380944203</v>
      </c>
      <c r="BJ19">
        <v>58.561344862255098</v>
      </c>
    </row>
    <row r="20" spans="1:62" x14ac:dyDescent="0.2">
      <c r="A20">
        <v>160.31</v>
      </c>
      <c r="B20">
        <v>1.15388172954178</v>
      </c>
      <c r="C20">
        <v>191</v>
      </c>
      <c r="D20">
        <v>175</v>
      </c>
      <c r="E20">
        <v>3.0279257269004E-2</v>
      </c>
      <c r="F20">
        <f t="shared" si="0"/>
        <v>260.72999999999996</v>
      </c>
      <c r="G20">
        <v>275.7</v>
      </c>
      <c r="H20">
        <v>9.4067690950419405E-2</v>
      </c>
      <c r="I20">
        <v>102</v>
      </c>
      <c r="J20">
        <v>70</v>
      </c>
      <c r="K20">
        <f t="shared" si="1"/>
        <v>0.30599999999999999</v>
      </c>
      <c r="L20">
        <f t="shared" si="2"/>
        <v>0.42000000000000004</v>
      </c>
      <c r="M20">
        <f t="shared" si="3"/>
        <v>0.10056728001045603</v>
      </c>
      <c r="N20">
        <v>1.09194315712762E-2</v>
      </c>
      <c r="P20">
        <v>260.72999999999996</v>
      </c>
      <c r="Q20">
        <v>9.4067690950419405E-2</v>
      </c>
      <c r="R20">
        <v>0.30599999999999999</v>
      </c>
      <c r="S20">
        <v>0.42000000000000004</v>
      </c>
      <c r="T20">
        <v>1.09194315712762E-2</v>
      </c>
      <c r="V20">
        <v>8.6956601895655697E-2</v>
      </c>
      <c r="W20">
        <v>50.685589554001098</v>
      </c>
      <c r="X20">
        <v>58.432151514640402</v>
      </c>
      <c r="Z20">
        <v>0.55217741200116499</v>
      </c>
      <c r="AA20">
        <v>0.55358657408901502</v>
      </c>
      <c r="AB20">
        <v>0.55224702038722595</v>
      </c>
      <c r="AC20">
        <v>0.54593551338368695</v>
      </c>
      <c r="AD20">
        <v>0.52955475980696398</v>
      </c>
      <c r="AE20">
        <v>0.51142364058708401</v>
      </c>
      <c r="AF20">
        <v>0.48891128804244299</v>
      </c>
      <c r="AG20">
        <v>0.46319001638326002</v>
      </c>
      <c r="AH20">
        <v>0.40717797294708102</v>
      </c>
      <c r="AI20">
        <v>0.36532132860726202</v>
      </c>
      <c r="AJ20">
        <v>0.32332043274565098</v>
      </c>
      <c r="AK20">
        <v>0.27917277920314099</v>
      </c>
      <c r="AL20">
        <v>0.22927978767548701</v>
      </c>
      <c r="AM20">
        <v>0.19402308999513501</v>
      </c>
      <c r="AN20">
        <v>0.17326164053933299</v>
      </c>
      <c r="AO20">
        <v>0.17457970880339399</v>
      </c>
      <c r="AP20">
        <v>0.18161788842931101</v>
      </c>
      <c r="AQ20">
        <v>0.14654759995665501</v>
      </c>
      <c r="AR20">
        <v>8.6956597227763194E-2</v>
      </c>
      <c r="AS20">
        <v>4.4059376997921201E-2</v>
      </c>
      <c r="AT20">
        <v>3.5408949849465902E-3</v>
      </c>
      <c r="AU20">
        <v>0.19070336062632301</v>
      </c>
      <c r="AW20" s="6">
        <v>0.88235294117647056</v>
      </c>
      <c r="AX20" s="6">
        <v>48.107995199999998</v>
      </c>
      <c r="AY20" s="11">
        <v>49.107995199999998</v>
      </c>
      <c r="BA20">
        <v>9.4067690950419405E-2</v>
      </c>
      <c r="BH20">
        <v>0.28633070836294</v>
      </c>
      <c r="BI20">
        <v>52.3235799890385</v>
      </c>
      <c r="BJ20">
        <v>58.378586112482303</v>
      </c>
    </row>
    <row r="21" spans="1:62" x14ac:dyDescent="0.2">
      <c r="A21">
        <v>170.88</v>
      </c>
      <c r="B21">
        <v>1.0277646852950899</v>
      </c>
      <c r="C21">
        <v>191</v>
      </c>
      <c r="D21">
        <v>165</v>
      </c>
      <c r="E21">
        <v>2.84454888365696E-2</v>
      </c>
      <c r="F21">
        <f t="shared" si="0"/>
        <v>275.7</v>
      </c>
      <c r="G21">
        <v>290.67</v>
      </c>
      <c r="H21">
        <v>2.8583994386987201E-2</v>
      </c>
      <c r="I21">
        <v>68</v>
      </c>
      <c r="J21">
        <v>48</v>
      </c>
      <c r="K21">
        <f t="shared" si="1"/>
        <v>0.20400000000000001</v>
      </c>
      <c r="L21">
        <f t="shared" si="2"/>
        <v>0.28800000000000003</v>
      </c>
      <c r="M21">
        <f t="shared" si="3"/>
        <v>3.1334294857881612E-2</v>
      </c>
      <c r="N21">
        <v>6.8434609611431997E-3</v>
      </c>
      <c r="P21">
        <v>275.7</v>
      </c>
      <c r="Q21">
        <v>2.8583994386987201E-2</v>
      </c>
      <c r="R21">
        <v>0.20400000000000001</v>
      </c>
      <c r="S21">
        <v>0.28800000000000003</v>
      </c>
      <c r="T21">
        <v>6.8434609611431997E-3</v>
      </c>
      <c r="V21">
        <v>4.4059380790233901E-2</v>
      </c>
      <c r="W21">
        <v>50.072675133308998</v>
      </c>
      <c r="X21">
        <v>57.805386181946801</v>
      </c>
      <c r="Z21">
        <v>0.55208099458950499</v>
      </c>
      <c r="AA21">
        <v>0.55350329055545999</v>
      </c>
      <c r="AB21">
        <v>0.55218670593747798</v>
      </c>
      <c r="AC21">
        <v>0.54590557639241599</v>
      </c>
      <c r="AD21">
        <v>0.52954160379249104</v>
      </c>
      <c r="AE21">
        <v>0.511421045377773</v>
      </c>
      <c r="AF21">
        <v>0.48891266826603302</v>
      </c>
      <c r="AG21">
        <v>0.46319185836301202</v>
      </c>
      <c r="AH21">
        <v>0.40717915379337599</v>
      </c>
      <c r="AI21">
        <v>0.365321983900108</v>
      </c>
      <c r="AJ21">
        <v>0.32332073329313599</v>
      </c>
      <c r="AK21">
        <v>0.27917291965014202</v>
      </c>
      <c r="AL21">
        <v>0.22927983747334499</v>
      </c>
      <c r="AM21">
        <v>0.194023112861332</v>
      </c>
      <c r="AN21">
        <v>0.173261649195355</v>
      </c>
      <c r="AO21">
        <v>0.174579720100209</v>
      </c>
      <c r="AP21">
        <v>0.18161790221457999</v>
      </c>
      <c r="AQ21">
        <v>0.14654760471287701</v>
      </c>
      <c r="AR21">
        <v>8.6956603692109294E-2</v>
      </c>
      <c r="AS21">
        <v>4.4059382224824202E-2</v>
      </c>
      <c r="AT21">
        <v>3.5408956301976602E-3</v>
      </c>
      <c r="AU21">
        <v>0.19070336070709101</v>
      </c>
      <c r="AW21" s="6">
        <v>0.91176470588235292</v>
      </c>
      <c r="AX21" s="6">
        <v>48.666472599999999</v>
      </c>
      <c r="AY21" s="6">
        <v>49.666472599999999</v>
      </c>
      <c r="BA21">
        <v>2.8583994386987201E-2</v>
      </c>
      <c r="BH21">
        <v>0.251696271590444</v>
      </c>
      <c r="BI21">
        <v>51.673608856534301</v>
      </c>
      <c r="BJ21">
        <v>57.726721752190997</v>
      </c>
    </row>
    <row r="22" spans="1:62" x14ac:dyDescent="0.2">
      <c r="A22">
        <v>180.57</v>
      </c>
      <c r="B22">
        <v>0.92430759700036602</v>
      </c>
      <c r="C22">
        <v>190</v>
      </c>
      <c r="D22">
        <v>158</v>
      </c>
      <c r="E22">
        <v>2.6859331859534E-2</v>
      </c>
      <c r="F22">
        <f t="shared" si="0"/>
        <v>285.39</v>
      </c>
      <c r="G22">
        <v>300.36</v>
      </c>
      <c r="H22">
        <v>5.0042178051619502E-3</v>
      </c>
      <c r="I22">
        <v>40</v>
      </c>
      <c r="J22">
        <v>27</v>
      </c>
      <c r="K22">
        <f t="shared" si="1"/>
        <v>0.12000000000000001</v>
      </c>
      <c r="L22">
        <f t="shared" si="2"/>
        <v>0.16200000000000001</v>
      </c>
      <c r="M22">
        <f t="shared" si="3"/>
        <v>5.8904484258888012E-3</v>
      </c>
      <c r="N22">
        <v>3.6571272031916298E-3</v>
      </c>
      <c r="P22">
        <v>285.39</v>
      </c>
      <c r="Q22">
        <v>5.0042178051619502E-3</v>
      </c>
      <c r="R22">
        <v>0.12000000000000001</v>
      </c>
      <c r="S22">
        <v>0.16200000000000001</v>
      </c>
      <c r="T22">
        <v>3.6571272031916298E-3</v>
      </c>
      <c r="V22">
        <v>3.54089546778946E-3</v>
      </c>
      <c r="W22">
        <v>49.474630148477097</v>
      </c>
      <c r="X22">
        <v>56.634328191320897</v>
      </c>
      <c r="Z22">
        <v>0.55214841913414503</v>
      </c>
      <c r="AA22">
        <v>0.55356101479120301</v>
      </c>
      <c r="AB22">
        <v>0.55222787138607998</v>
      </c>
      <c r="AC22">
        <v>0.54592541077212797</v>
      </c>
      <c r="AD22">
        <v>0.52955014657882404</v>
      </c>
      <c r="AE22">
        <v>0.51142267237927996</v>
      </c>
      <c r="AF22">
        <v>0.48891182980395598</v>
      </c>
      <c r="AG22">
        <v>0.46319079126908003</v>
      </c>
      <c r="AH22">
        <v>0.40717851688718099</v>
      </c>
      <c r="AI22">
        <v>0.36532164772207598</v>
      </c>
      <c r="AJ22">
        <v>0.323320587307939</v>
      </c>
      <c r="AK22">
        <v>0.27917285483362902</v>
      </c>
      <c r="AL22">
        <v>0.229279815925997</v>
      </c>
      <c r="AM22">
        <v>0.19402310341940199</v>
      </c>
      <c r="AN22">
        <v>0.17326164580821601</v>
      </c>
      <c r="AO22">
        <v>0.17457971561742899</v>
      </c>
      <c r="AP22">
        <v>0.181617896681281</v>
      </c>
      <c r="AQ22">
        <v>0.14654760291612801</v>
      </c>
      <c r="AR22">
        <v>8.6956601231514899E-2</v>
      </c>
      <c r="AS22">
        <v>4.40593802674124E-2</v>
      </c>
      <c r="AT22">
        <v>3.54089541437075E-3</v>
      </c>
      <c r="AU22">
        <v>0.19070336068222099</v>
      </c>
      <c r="AW22" s="6">
        <v>0.94117647058823528</v>
      </c>
      <c r="AX22" s="6">
        <v>48.468303199999994</v>
      </c>
      <c r="AY22" s="6">
        <v>49.468303199999994</v>
      </c>
      <c r="BA22">
        <v>5.0042178051619502E-3</v>
      </c>
      <c r="BH22">
        <v>0.22293601035711999</v>
      </c>
      <c r="BI22">
        <v>50.922644923631402</v>
      </c>
      <c r="BJ22">
        <v>56.505958375156503</v>
      </c>
    </row>
    <row r="23" spans="1:62" x14ac:dyDescent="0.2">
      <c r="A23">
        <v>190.26</v>
      </c>
      <c r="B23">
        <v>0.817215843085073</v>
      </c>
      <c r="C23">
        <v>190</v>
      </c>
      <c r="D23">
        <v>148</v>
      </c>
      <c r="E23">
        <v>2.53523977106428E-2</v>
      </c>
      <c r="F23">
        <f t="shared" si="0"/>
        <v>288.02999999999997</v>
      </c>
      <c r="G23">
        <v>303</v>
      </c>
      <c r="H23">
        <v>2.0657793821092E-3</v>
      </c>
      <c r="I23">
        <v>26</v>
      </c>
      <c r="J23">
        <v>19</v>
      </c>
      <c r="K23">
        <f t="shared" si="1"/>
        <v>7.8E-2</v>
      </c>
      <c r="L23">
        <f t="shared" si="2"/>
        <v>0.11399999999999999</v>
      </c>
      <c r="M23">
        <f t="shared" si="3"/>
        <v>1.8652012257311997E-3</v>
      </c>
      <c r="N23">
        <v>2.7015019414126798E-3</v>
      </c>
      <c r="P23">
        <v>288.02999999999997</v>
      </c>
      <c r="Q23">
        <v>2.0657793821092E-3</v>
      </c>
      <c r="R23">
        <v>7.8E-2</v>
      </c>
      <c r="S23">
        <v>0.11399999999999999</v>
      </c>
      <c r="T23">
        <v>2.7015019414126798E-3</v>
      </c>
      <c r="V23">
        <v>0.19070336068802299</v>
      </c>
      <c r="W23">
        <v>47.0501160398208</v>
      </c>
      <c r="X23">
        <v>53.924023327465697</v>
      </c>
      <c r="Z23">
        <v>0.55210127038594203</v>
      </c>
      <c r="AA23">
        <v>0.55352100667211901</v>
      </c>
      <c r="AB23">
        <v>0.55219977582811497</v>
      </c>
      <c r="AC23">
        <v>0.54591226985279095</v>
      </c>
      <c r="AD23">
        <v>0.52954459938541198</v>
      </c>
      <c r="AE23">
        <v>0.51142165237206905</v>
      </c>
      <c r="AF23">
        <v>0.488912339155404</v>
      </c>
      <c r="AG23">
        <v>0.46319140945716802</v>
      </c>
      <c r="AH23">
        <v>0.40717886041165602</v>
      </c>
      <c r="AI23">
        <v>0.36532182018799603</v>
      </c>
      <c r="AJ23">
        <v>0.32332065821746198</v>
      </c>
      <c r="AK23">
        <v>0.279172884746551</v>
      </c>
      <c r="AL23">
        <v>0.229279825249456</v>
      </c>
      <c r="AM23">
        <v>0.19402310731817199</v>
      </c>
      <c r="AN23">
        <v>0.17326164713361999</v>
      </c>
      <c r="AO23">
        <v>0.17457971739627601</v>
      </c>
      <c r="AP23">
        <v>0.18161789890230601</v>
      </c>
      <c r="AQ23">
        <v>0.146547603594883</v>
      </c>
      <c r="AR23">
        <v>8.6956602168117098E-2</v>
      </c>
      <c r="AS23">
        <v>4.40593810004394E-2</v>
      </c>
      <c r="AT23">
        <v>3.54089548656111E-3</v>
      </c>
      <c r="AU23">
        <v>0.190703360689878</v>
      </c>
      <c r="AW23" s="6">
        <v>1</v>
      </c>
      <c r="AX23" s="6">
        <v>48.540364799999999</v>
      </c>
      <c r="AY23" s="11">
        <v>49.540364799999999</v>
      </c>
      <c r="BA23">
        <v>2.0657793821092E-3</v>
      </c>
      <c r="BB23">
        <v>49.540364799999999</v>
      </c>
      <c r="BH23">
        <v>0.36453756908065599</v>
      </c>
      <c r="BI23">
        <v>48.348776377972101</v>
      </c>
      <c r="BJ23">
        <v>53.7461913952327</v>
      </c>
    </row>
    <row r="24" spans="1:62" s="1" customFormat="1" x14ac:dyDescent="0.2">
      <c r="A24" s="1">
        <v>200.83</v>
      </c>
      <c r="B24" s="1">
        <v>0.70094115101148202</v>
      </c>
      <c r="C24" s="1">
        <v>188</v>
      </c>
      <c r="D24" s="1">
        <v>138</v>
      </c>
      <c r="E24" s="1">
        <v>2.3778527756043201E-2</v>
      </c>
      <c r="Z24" s="1">
        <v>0.55213424119395005</v>
      </c>
      <c r="AA24" s="1">
        <v>0.55354873632213797</v>
      </c>
      <c r="AB24" s="1">
        <v>0.55221895134260601</v>
      </c>
      <c r="AC24" s="1">
        <v>0.54592097618215596</v>
      </c>
      <c r="AD24" s="1">
        <v>0.52954820142105496</v>
      </c>
      <c r="AE24" s="1">
        <v>0.51142229183990195</v>
      </c>
      <c r="AF24" s="1">
        <v>0.48891202973312597</v>
      </c>
      <c r="AG24" s="1">
        <v>0.46319105132897898</v>
      </c>
      <c r="AH24" s="1">
        <v>0.40717867512683698</v>
      </c>
      <c r="AI24" s="1">
        <v>0.36532173170960203</v>
      </c>
      <c r="AJ24" s="1">
        <v>0.32332062377451698</v>
      </c>
      <c r="AK24" s="1">
        <v>0.27917287094168902</v>
      </c>
      <c r="AL24" s="1">
        <v>0.229279821215228</v>
      </c>
      <c r="AM24" s="1">
        <v>0.19402310570828901</v>
      </c>
      <c r="AN24" s="1">
        <v>0.173261646614984</v>
      </c>
      <c r="AO24" s="1">
        <v>0.17457971669039599</v>
      </c>
      <c r="AP24" s="1">
        <v>0.181617898010803</v>
      </c>
      <c r="AQ24" s="1">
        <v>0.14654760333847</v>
      </c>
      <c r="AR24" s="1">
        <v>8.6956601811608705E-2</v>
      </c>
      <c r="AS24" s="1">
        <v>4.40593807259324E-2</v>
      </c>
      <c r="AT24" s="1">
        <v>3.5408954624167599E-3</v>
      </c>
      <c r="AU24" s="1">
        <v>0.190703360687521</v>
      </c>
      <c r="AV24" s="11"/>
      <c r="AW24" s="11"/>
      <c r="AX24" s="11"/>
      <c r="AY24" s="11"/>
    </row>
    <row r="25" spans="1:62" x14ac:dyDescent="0.2">
      <c r="A25">
        <v>210.51</v>
      </c>
      <c r="B25">
        <v>0.59514566220735499</v>
      </c>
      <c r="C25">
        <v>185</v>
      </c>
      <c r="D25">
        <v>128</v>
      </c>
      <c r="E25">
        <v>2.2376041976799401E-2</v>
      </c>
      <c r="Z25">
        <v>0.55211118519603997</v>
      </c>
      <c r="AA25">
        <v>0.55352951707957498</v>
      </c>
      <c r="AB25">
        <v>0.55220586394549998</v>
      </c>
      <c r="AC25">
        <v>0.54591520794686699</v>
      </c>
      <c r="AD25">
        <v>0.52954586246481095</v>
      </c>
      <c r="AE25">
        <v>0.51142189094174995</v>
      </c>
      <c r="AF25">
        <v>0.48891221770188298</v>
      </c>
      <c r="AG25">
        <v>0.463191258799521</v>
      </c>
      <c r="AH25">
        <v>0.407178775062848</v>
      </c>
      <c r="AI25">
        <v>0.36532177710075198</v>
      </c>
      <c r="AJ25">
        <v>0.32332064050451997</v>
      </c>
      <c r="AK25">
        <v>0.279172877312658</v>
      </c>
      <c r="AL25">
        <v>0.229279822960823</v>
      </c>
      <c r="AM25">
        <v>0.19402310637304099</v>
      </c>
      <c r="AN25">
        <v>0.17326164681792799</v>
      </c>
      <c r="AO25">
        <v>0.17457971697050501</v>
      </c>
      <c r="AP25">
        <v>0.181617898368645</v>
      </c>
      <c r="AQ25">
        <v>0.14654760343533399</v>
      </c>
      <c r="AR25">
        <v>8.6956601947311501E-2</v>
      </c>
      <c r="AS25">
        <v>4.4059380828728498E-2</v>
      </c>
      <c r="AT25">
        <v>3.5408954704917498E-3</v>
      </c>
      <c r="AU25">
        <v>0.190703360688245</v>
      </c>
      <c r="AW25" s="6"/>
      <c r="AX25" s="6"/>
      <c r="AY25" s="6"/>
    </row>
    <row r="26" spans="1:62" x14ac:dyDescent="0.2">
      <c r="A26">
        <v>220.2</v>
      </c>
      <c r="B26">
        <v>0.49522654131132499</v>
      </c>
      <c r="C26">
        <v>167</v>
      </c>
      <c r="D26">
        <v>123</v>
      </c>
      <c r="E26">
        <v>2.0979081361531201E-2</v>
      </c>
      <c r="Z26">
        <v>0.55212730804617804</v>
      </c>
      <c r="AA26">
        <v>0.55354283790631498</v>
      </c>
      <c r="AB26">
        <v>0.55221479621169101</v>
      </c>
      <c r="AC26">
        <v>0.54591902960482497</v>
      </c>
      <c r="AD26">
        <v>0.52954738125080003</v>
      </c>
      <c r="AE26">
        <v>0.51142214227472704</v>
      </c>
      <c r="AF26">
        <v>0.48891210351407699</v>
      </c>
      <c r="AG26">
        <v>0.46319113860785899</v>
      </c>
      <c r="AH26">
        <v>0.40717872116093701</v>
      </c>
      <c r="AI26">
        <v>0.36532175381420401</v>
      </c>
      <c r="AJ26">
        <v>0.32332063237824099</v>
      </c>
      <c r="AK26">
        <v>0.27917287437244398</v>
      </c>
      <c r="AL26">
        <v>0.22927982220551299</v>
      </c>
      <c r="AM26">
        <v>0.194023106098552</v>
      </c>
      <c r="AN26">
        <v>0.17326164673851399</v>
      </c>
      <c r="AO26">
        <v>0.17457971685935</v>
      </c>
      <c r="AP26">
        <v>0.18161789822500901</v>
      </c>
      <c r="AQ26">
        <v>0.14654760339874201</v>
      </c>
      <c r="AR26">
        <v>8.6956601895655697E-2</v>
      </c>
      <c r="AS26">
        <v>4.4059380790233901E-2</v>
      </c>
      <c r="AT26">
        <v>3.54089546778946E-3</v>
      </c>
      <c r="AU26">
        <v>0.19070336068802299</v>
      </c>
      <c r="AW26" s="6"/>
      <c r="AX26" s="6"/>
      <c r="AY26" s="6"/>
    </row>
    <row r="27" spans="1:62" x14ac:dyDescent="0.2">
      <c r="A27">
        <v>230.77</v>
      </c>
      <c r="B27">
        <v>0.39254982463175198</v>
      </c>
      <c r="C27">
        <v>160</v>
      </c>
      <c r="D27">
        <v>112</v>
      </c>
      <c r="E27">
        <v>1.9421513826111601E-2</v>
      </c>
    </row>
    <row r="28" spans="1:62" x14ac:dyDescent="0.2">
      <c r="A28">
        <v>240.46</v>
      </c>
      <c r="B28">
        <v>0.31517869332551302</v>
      </c>
      <c r="C28">
        <v>145</v>
      </c>
      <c r="D28">
        <v>106</v>
      </c>
      <c r="E28">
        <v>1.79179913744703E-2</v>
      </c>
    </row>
    <row r="29" spans="1:62" x14ac:dyDescent="0.2">
      <c r="A29">
        <v>250.15</v>
      </c>
      <c r="B29">
        <v>0.24777799692485999</v>
      </c>
      <c r="C29">
        <v>138</v>
      </c>
      <c r="D29">
        <v>96</v>
      </c>
      <c r="E29">
        <v>1.6293190508685201E-2</v>
      </c>
    </row>
    <row r="30" spans="1:62" x14ac:dyDescent="0.2">
      <c r="A30">
        <v>260.72000000000003</v>
      </c>
      <c r="B30">
        <v>0.16975254098391701</v>
      </c>
      <c r="C30">
        <v>124</v>
      </c>
      <c r="D30">
        <v>83</v>
      </c>
      <c r="E30">
        <v>1.4319529806900299E-2</v>
      </c>
    </row>
    <row r="31" spans="1:62" x14ac:dyDescent="0.2">
      <c r="A31">
        <v>270.41000000000003</v>
      </c>
      <c r="B31">
        <v>0.11732530977199</v>
      </c>
      <c r="C31">
        <v>110</v>
      </c>
      <c r="D31">
        <v>74</v>
      </c>
      <c r="E31">
        <v>1.22614242040846E-2</v>
      </c>
    </row>
    <row r="32" spans="1:62" x14ac:dyDescent="0.2">
      <c r="A32">
        <v>280.10000000000002</v>
      </c>
      <c r="B32">
        <v>7.21119355581262E-2</v>
      </c>
      <c r="C32">
        <v>95</v>
      </c>
      <c r="D32">
        <v>63</v>
      </c>
      <c r="E32">
        <v>9.8977561577387307E-3</v>
      </c>
    </row>
    <row r="33" spans="1:5" x14ac:dyDescent="0.2">
      <c r="A33">
        <v>290.67</v>
      </c>
      <c r="B33">
        <v>2.8583994386987201E-2</v>
      </c>
      <c r="C33">
        <v>68</v>
      </c>
      <c r="D33">
        <v>48</v>
      </c>
      <c r="E33">
        <v>6.8866871166579297E-3</v>
      </c>
    </row>
    <row r="34" spans="1:5" x14ac:dyDescent="0.2">
      <c r="A34">
        <v>300.36</v>
      </c>
      <c r="B34">
        <v>5.0042178051619502E-3</v>
      </c>
      <c r="C34">
        <v>40</v>
      </c>
      <c r="D34">
        <v>27</v>
      </c>
      <c r="E34">
        <v>3.6458495073395701E-3</v>
      </c>
    </row>
    <row r="35" spans="1:5" x14ac:dyDescent="0.2">
      <c r="A35">
        <v>303</v>
      </c>
      <c r="B35">
        <v>2.0657793821092E-3</v>
      </c>
      <c r="C35">
        <v>26</v>
      </c>
      <c r="D35">
        <v>19</v>
      </c>
      <c r="E35">
        <v>2.6719448331731402E-3</v>
      </c>
    </row>
  </sheetData>
  <sortState xmlns:xlrd2="http://schemas.microsoft.com/office/spreadsheetml/2017/richdata2" ref="BD1:BE35">
    <sortCondition descending="1" ref="BD1:BD35"/>
  </sortState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4B4BD-68BC-4D00-A4CA-A7ADE8F6DB5D}">
  <dimension ref="A1:AD39"/>
  <sheetViews>
    <sheetView topLeftCell="N1" workbookViewId="0">
      <selection activeCell="AC1" sqref="AC1:AD7"/>
    </sheetView>
  </sheetViews>
  <sheetFormatPr defaultRowHeight="14.25" x14ac:dyDescent="0.2"/>
  <cols>
    <col min="12" max="12" width="9" style="10"/>
  </cols>
  <sheetData>
    <row r="1" spans="1:30" x14ac:dyDescent="0.2">
      <c r="B1" t="s">
        <v>15</v>
      </c>
      <c r="Q1" t="s">
        <v>28</v>
      </c>
      <c r="AC1">
        <v>0</v>
      </c>
      <c r="AD1">
        <v>45.549808399999996</v>
      </c>
    </row>
    <row r="2" spans="1:30" x14ac:dyDescent="0.2">
      <c r="A2">
        <f>B2-7.05</f>
        <v>0</v>
      </c>
      <c r="B2">
        <v>7.05</v>
      </c>
      <c r="C2" s="11">
        <v>4.02785270422571</v>
      </c>
      <c r="D2">
        <v>191</v>
      </c>
      <c r="E2">
        <v>299</v>
      </c>
      <c r="F2" s="10">
        <f>D2/52*0.312/2</f>
        <v>0.57299999999999995</v>
      </c>
      <c r="G2" s="10">
        <f>E2/52*0.312</f>
        <v>1.794</v>
      </c>
      <c r="H2" s="10">
        <f>3.1415926/6*G2*(3*F2*F2+G2*G2)</f>
        <v>3.9484273348494705</v>
      </c>
      <c r="I2" s="10">
        <v>5.6993935023706498E-2</v>
      </c>
      <c r="J2">
        <f t="shared" ref="J2:J18" si="0">K2/283.62</f>
        <v>0</v>
      </c>
      <c r="K2">
        <v>0</v>
      </c>
      <c r="L2" s="10">
        <v>4.02785270422571</v>
      </c>
      <c r="M2">
        <v>0.57299999999999995</v>
      </c>
      <c r="N2">
        <v>1.794</v>
      </c>
      <c r="O2">
        <v>5.6993935023706498E-2</v>
      </c>
      <c r="Q2">
        <v>0.63215720664753505</v>
      </c>
      <c r="R2">
        <v>45.786734307157303</v>
      </c>
      <c r="S2">
        <v>57.448146729845099</v>
      </c>
      <c r="V2">
        <v>0.56058340192686795</v>
      </c>
      <c r="W2">
        <v>43.538121025295098</v>
      </c>
      <c r="X2">
        <v>57.47687550949</v>
      </c>
      <c r="Z2">
        <v>0</v>
      </c>
      <c r="AA2">
        <v>45.549808399999996</v>
      </c>
      <c r="AC2">
        <v>33.470000000000006</v>
      </c>
      <c r="AD2">
        <v>46.720809399999993</v>
      </c>
    </row>
    <row r="3" spans="1:30" x14ac:dyDescent="0.2">
      <c r="A3" s="10">
        <f t="shared" ref="A3:A19" si="1">B3-7.05</f>
        <v>3.5200000000000005</v>
      </c>
      <c r="B3">
        <v>10.57</v>
      </c>
      <c r="C3">
        <v>3.9057955594949698</v>
      </c>
      <c r="D3">
        <v>191</v>
      </c>
      <c r="E3">
        <v>295</v>
      </c>
      <c r="F3" s="10">
        <f t="shared" ref="F3:F19" si="2">D3/52*0.312/2</f>
        <v>0.57299999999999995</v>
      </c>
      <c r="G3" s="10">
        <f t="shared" ref="G3:G19" si="3">E3/52*0.312</f>
        <v>1.77</v>
      </c>
      <c r="H3" s="10">
        <f t="shared" ref="H3:H19" si="4">3.1415926/6*G3*(3*F3*F3+G3*G3)</f>
        <v>3.8163333814166789</v>
      </c>
      <c r="I3">
        <v>5.6656918466694697E-2</v>
      </c>
      <c r="J3" s="10">
        <f t="shared" si="0"/>
        <v>1.2410972427896483E-2</v>
      </c>
      <c r="K3">
        <v>3.5200000000000005</v>
      </c>
      <c r="L3" s="10">
        <v>3.9057955594949698</v>
      </c>
      <c r="M3">
        <v>0.57299999999999995</v>
      </c>
      <c r="N3">
        <v>1.77</v>
      </c>
      <c r="O3">
        <v>5.6656918466694697E-2</v>
      </c>
      <c r="Q3">
        <v>0.63260238301583904</v>
      </c>
      <c r="R3">
        <v>45.920653320978303</v>
      </c>
      <c r="S3">
        <v>57.463059365428499</v>
      </c>
      <c r="V3">
        <v>0.560574863895272</v>
      </c>
      <c r="W3">
        <v>43.6795672963936</v>
      </c>
      <c r="X3">
        <v>57.491782474478697</v>
      </c>
      <c r="Z3">
        <v>33.470000000000006</v>
      </c>
      <c r="AA3">
        <v>46.720809399999993</v>
      </c>
      <c r="AC3">
        <v>93.36</v>
      </c>
      <c r="AD3">
        <v>47.171194399999997</v>
      </c>
    </row>
    <row r="4" spans="1:30" x14ac:dyDescent="0.2">
      <c r="A4" s="10">
        <f t="shared" si="1"/>
        <v>13.21</v>
      </c>
      <c r="B4">
        <v>20.260000000000002</v>
      </c>
      <c r="C4">
        <v>3.6812253054667199</v>
      </c>
      <c r="D4">
        <v>191</v>
      </c>
      <c r="E4">
        <v>287</v>
      </c>
      <c r="F4" s="10">
        <f t="shared" si="2"/>
        <v>0.57299999999999995</v>
      </c>
      <c r="G4" s="10">
        <f t="shared" si="3"/>
        <v>1.722</v>
      </c>
      <c r="H4" s="10">
        <f t="shared" si="4"/>
        <v>3.5617107946376505</v>
      </c>
      <c r="I4">
        <v>5.5446708441423603E-2</v>
      </c>
      <c r="J4" s="10">
        <f t="shared" si="0"/>
        <v>4.6576405049009242E-2</v>
      </c>
      <c r="K4">
        <v>13.21</v>
      </c>
      <c r="L4" s="10">
        <v>3.6812253054667199</v>
      </c>
      <c r="M4">
        <v>0.57299999999999995</v>
      </c>
      <c r="N4">
        <v>1.722</v>
      </c>
      <c r="O4">
        <v>5.5446708441423603E-2</v>
      </c>
      <c r="Q4">
        <v>0.629772441090792</v>
      </c>
      <c r="R4">
        <v>46.209211167076496</v>
      </c>
      <c r="S4">
        <v>57.518350272820499</v>
      </c>
      <c r="V4">
        <v>0.55607658102902902</v>
      </c>
      <c r="W4">
        <v>43.981806421249502</v>
      </c>
      <c r="X4">
        <v>57.547086541712098</v>
      </c>
      <c r="AC4">
        <v>153.26</v>
      </c>
      <c r="AD4">
        <v>47.738824799999996</v>
      </c>
    </row>
    <row r="5" spans="1:30" x14ac:dyDescent="0.2">
      <c r="A5" s="10">
        <f t="shared" si="1"/>
        <v>33.470000000000006</v>
      </c>
      <c r="B5">
        <v>40.520000000000003</v>
      </c>
      <c r="C5">
        <v>3.2197813906673098</v>
      </c>
      <c r="D5">
        <v>191</v>
      </c>
      <c r="E5">
        <v>273</v>
      </c>
      <c r="F5" s="10">
        <f t="shared" si="2"/>
        <v>0.57299999999999995</v>
      </c>
      <c r="G5" s="10">
        <f t="shared" si="3"/>
        <v>1.6379999999999999</v>
      </c>
      <c r="H5" s="10">
        <f t="shared" si="4"/>
        <v>3.1459043196045737</v>
      </c>
      <c r="I5">
        <v>5.18818165379131E-2</v>
      </c>
      <c r="J5" s="10">
        <f t="shared" si="0"/>
        <v>0.11801001339820889</v>
      </c>
      <c r="K5">
        <v>33.470000000000006</v>
      </c>
      <c r="L5" s="10">
        <v>3.2197813906673098</v>
      </c>
      <c r="M5">
        <v>0.57299999999999995</v>
      </c>
      <c r="N5">
        <v>1.6379999999999999</v>
      </c>
      <c r="O5">
        <v>5.18818165379131E-2</v>
      </c>
      <c r="Q5">
        <v>0.61353134065887605</v>
      </c>
      <c r="R5">
        <v>46.7726875649265</v>
      </c>
      <c r="S5">
        <v>57.683818133140001</v>
      </c>
      <c r="V5">
        <v>0.53447419417188702</v>
      </c>
      <c r="W5">
        <v>44.566520407773901</v>
      </c>
      <c r="X5">
        <v>57.7126374560222</v>
      </c>
      <c r="AC5">
        <v>213.14999999999998</v>
      </c>
      <c r="AD5">
        <v>48.612571699999997</v>
      </c>
    </row>
    <row r="6" spans="1:30" x14ac:dyDescent="0.2">
      <c r="A6" s="10">
        <f t="shared" si="1"/>
        <v>53.730000000000004</v>
      </c>
      <c r="B6">
        <v>60.78</v>
      </c>
      <c r="C6">
        <v>2.7755327947617801</v>
      </c>
      <c r="D6">
        <v>191</v>
      </c>
      <c r="E6">
        <v>260</v>
      </c>
      <c r="F6" s="10">
        <f t="shared" si="2"/>
        <v>0.57299999999999995</v>
      </c>
      <c r="G6" s="10">
        <f t="shared" si="3"/>
        <v>1.56</v>
      </c>
      <c r="H6" s="10">
        <f t="shared" si="4"/>
        <v>2.7923499816306125</v>
      </c>
      <c r="I6">
        <v>4.74649747754241E-2</v>
      </c>
      <c r="J6" s="10">
        <f t="shared" si="0"/>
        <v>0.1894436217474085</v>
      </c>
      <c r="K6">
        <v>53.730000000000004</v>
      </c>
      <c r="L6" s="10">
        <v>2.7755327947617801</v>
      </c>
      <c r="M6">
        <v>0.57299999999999995</v>
      </c>
      <c r="N6">
        <v>1.56</v>
      </c>
      <c r="O6">
        <v>4.74649747754241E-2</v>
      </c>
      <c r="Q6">
        <v>0.58658547778173997</v>
      </c>
      <c r="R6">
        <v>47.345824791501599</v>
      </c>
      <c r="S6">
        <v>57.889975655011298</v>
      </c>
      <c r="V6">
        <v>0.499779573390014</v>
      </c>
      <c r="W6">
        <v>45.158903112654897</v>
      </c>
      <c r="X6">
        <v>57.918911648913102</v>
      </c>
      <c r="Z6">
        <v>93.36</v>
      </c>
      <c r="AC6">
        <v>273.05</v>
      </c>
      <c r="AD6">
        <v>49.107995199999998</v>
      </c>
    </row>
    <row r="7" spans="1:30" x14ac:dyDescent="0.2">
      <c r="A7" s="10">
        <f t="shared" si="1"/>
        <v>73.100000000000009</v>
      </c>
      <c r="B7">
        <v>80.150000000000006</v>
      </c>
      <c r="C7">
        <v>2.3865804832758801</v>
      </c>
      <c r="D7">
        <v>190</v>
      </c>
      <c r="E7">
        <v>245</v>
      </c>
      <c r="F7" s="10">
        <f t="shared" si="2"/>
        <v>0.56999999999999995</v>
      </c>
      <c r="G7" s="10">
        <f t="shared" si="3"/>
        <v>1.47</v>
      </c>
      <c r="H7" s="10">
        <f t="shared" si="4"/>
        <v>2.4134405503571998</v>
      </c>
      <c r="I7">
        <v>4.29553055571621E-2</v>
      </c>
      <c r="J7" s="10">
        <f t="shared" si="0"/>
        <v>0.25773922854523662</v>
      </c>
      <c r="K7">
        <v>73.100000000000009</v>
      </c>
      <c r="L7" s="10">
        <v>2.3865804832758801</v>
      </c>
      <c r="M7">
        <v>0.56999999999999995</v>
      </c>
      <c r="N7">
        <v>1.47</v>
      </c>
      <c r="O7">
        <v>4.29553055571621E-2</v>
      </c>
      <c r="Q7">
        <v>0.55675221376157602</v>
      </c>
      <c r="R7">
        <v>47.945604561809198</v>
      </c>
      <c r="S7">
        <v>58.079383743009302</v>
      </c>
      <c r="V7">
        <v>0.46102316371764201</v>
      </c>
      <c r="W7">
        <v>45.785128025578501</v>
      </c>
      <c r="X7">
        <v>58.108556346265097</v>
      </c>
      <c r="AA7">
        <v>47.171194399999997</v>
      </c>
      <c r="AC7">
        <v>293.31</v>
      </c>
      <c r="AD7">
        <v>49.540364799999999</v>
      </c>
    </row>
    <row r="8" spans="1:30" x14ac:dyDescent="0.2">
      <c r="A8" s="10">
        <f t="shared" si="1"/>
        <v>93.36</v>
      </c>
      <c r="B8">
        <v>100.41</v>
      </c>
      <c r="C8">
        <v>1.9953566118058701</v>
      </c>
      <c r="D8">
        <v>190</v>
      </c>
      <c r="E8">
        <v>223</v>
      </c>
      <c r="F8" s="10">
        <f t="shared" si="2"/>
        <v>0.56999999999999995</v>
      </c>
      <c r="G8" s="10">
        <f t="shared" si="3"/>
        <v>1.3379999999999999</v>
      </c>
      <c r="H8" s="10">
        <f t="shared" si="4"/>
        <v>1.9370510569886112</v>
      </c>
      <c r="I8">
        <v>3.8349744161819098E-2</v>
      </c>
      <c r="J8" s="10">
        <f t="shared" si="0"/>
        <v>0.32917283689443622</v>
      </c>
      <c r="K8">
        <v>93.36</v>
      </c>
      <c r="L8" s="10">
        <v>1.9953566118058701</v>
      </c>
      <c r="M8">
        <v>0.56999999999999995</v>
      </c>
      <c r="N8">
        <v>1.3379999999999999</v>
      </c>
      <c r="O8">
        <v>3.8349744161819098E-2</v>
      </c>
      <c r="Q8">
        <v>0.52562083360941703</v>
      </c>
      <c r="R8">
        <v>48.875697307975699</v>
      </c>
      <c r="S8">
        <v>58.293773287875801</v>
      </c>
      <c r="V8">
        <v>0.41828747138681599</v>
      </c>
      <c r="W8">
        <v>46.773642621015497</v>
      </c>
      <c r="X8">
        <v>58.322965592053301</v>
      </c>
    </row>
    <row r="9" spans="1:30" x14ac:dyDescent="0.2">
      <c r="A9" s="10">
        <f t="shared" si="1"/>
        <v>113.62</v>
      </c>
      <c r="B9">
        <v>120.67</v>
      </c>
      <c r="C9">
        <v>1.6644776898135201</v>
      </c>
      <c r="D9">
        <v>190</v>
      </c>
      <c r="E9">
        <v>207</v>
      </c>
      <c r="F9" s="10">
        <f t="shared" si="2"/>
        <v>0.56999999999999995</v>
      </c>
      <c r="G9" s="10">
        <f t="shared" si="3"/>
        <v>1.242</v>
      </c>
      <c r="H9" s="10">
        <f t="shared" si="4"/>
        <v>1.6370011166118048</v>
      </c>
      <c r="I9">
        <v>3.4153996566465498E-2</v>
      </c>
      <c r="J9" s="10">
        <f t="shared" si="0"/>
        <v>0.40060644524363587</v>
      </c>
      <c r="K9">
        <v>113.62</v>
      </c>
      <c r="L9" s="10">
        <v>1.6644776898135201</v>
      </c>
      <c r="M9">
        <v>0.56999999999999995</v>
      </c>
      <c r="N9">
        <v>1.242</v>
      </c>
      <c r="O9">
        <v>3.4153996566465498E-2</v>
      </c>
      <c r="Q9">
        <v>0.48479217055929003</v>
      </c>
      <c r="R9">
        <v>49.595510982505502</v>
      </c>
      <c r="S9">
        <v>58.4903353540669</v>
      </c>
      <c r="V9">
        <v>0.36408945447965002</v>
      </c>
      <c r="W9">
        <v>47.540749509447899</v>
      </c>
      <c r="X9">
        <v>58.519569616195298</v>
      </c>
      <c r="Z9">
        <v>153.26</v>
      </c>
    </row>
    <row r="10" spans="1:30" x14ac:dyDescent="0.2">
      <c r="A10" s="10">
        <f t="shared" si="1"/>
        <v>133</v>
      </c>
      <c r="B10">
        <v>140.05000000000001</v>
      </c>
      <c r="C10">
        <v>1.4024616431242101</v>
      </c>
      <c r="D10">
        <v>190</v>
      </c>
      <c r="E10">
        <v>192</v>
      </c>
      <c r="F10" s="10">
        <f t="shared" si="2"/>
        <v>0.56999999999999995</v>
      </c>
      <c r="G10" s="10">
        <f t="shared" si="3"/>
        <v>1.1520000000000001</v>
      </c>
      <c r="H10" s="10">
        <f t="shared" si="4"/>
        <v>1.3884154393056773</v>
      </c>
      <c r="I10">
        <v>3.0685703068089699E-2</v>
      </c>
      <c r="J10" s="10">
        <f t="shared" si="0"/>
        <v>0.46893731048586135</v>
      </c>
      <c r="K10">
        <v>133</v>
      </c>
      <c r="L10" s="10">
        <v>1.4024616431242101</v>
      </c>
      <c r="M10">
        <v>0.56999999999999995</v>
      </c>
      <c r="N10">
        <v>1.1520000000000001</v>
      </c>
      <c r="O10">
        <v>3.0685703068089699E-2</v>
      </c>
      <c r="Q10">
        <v>0.44487198028228703</v>
      </c>
      <c r="R10">
        <v>50.262080643287597</v>
      </c>
      <c r="S10">
        <v>58.652326167485498</v>
      </c>
      <c r="V10">
        <v>0.31043616919480699</v>
      </c>
      <c r="W10">
        <v>48.259417020332499</v>
      </c>
      <c r="X10">
        <v>58.681579080879999</v>
      </c>
      <c r="AA10">
        <v>47.738824799999996</v>
      </c>
    </row>
    <row r="11" spans="1:30" x14ac:dyDescent="0.2">
      <c r="A11" s="10">
        <f t="shared" si="1"/>
        <v>153.26</v>
      </c>
      <c r="B11">
        <v>160.31</v>
      </c>
      <c r="C11">
        <v>1.1614828883653701</v>
      </c>
      <c r="D11">
        <v>189</v>
      </c>
      <c r="E11">
        <v>177</v>
      </c>
      <c r="F11" s="10">
        <f t="shared" si="2"/>
        <v>0.56699999999999995</v>
      </c>
      <c r="G11" s="10">
        <f t="shared" si="3"/>
        <v>1.0620000000000001</v>
      </c>
      <c r="H11" s="10">
        <f t="shared" si="4"/>
        <v>1.1634544095462525</v>
      </c>
      <c r="I11">
        <v>2.76770242499003E-2</v>
      </c>
      <c r="J11" s="10">
        <f t="shared" si="0"/>
        <v>0.54037091883506094</v>
      </c>
      <c r="K11">
        <v>153.26</v>
      </c>
      <c r="L11" s="10">
        <v>1.1614828883653701</v>
      </c>
      <c r="M11">
        <v>0.56699999999999995</v>
      </c>
      <c r="N11">
        <v>1.0620000000000001</v>
      </c>
      <c r="O11">
        <v>2.76770242499003E-2</v>
      </c>
      <c r="Q11">
        <v>0.40653868383528602</v>
      </c>
      <c r="R11">
        <v>50.872517736524799</v>
      </c>
      <c r="S11">
        <v>58.779169397308102</v>
      </c>
      <c r="V11">
        <v>0.25823704788810098</v>
      </c>
      <c r="W11">
        <v>48.9261024868362</v>
      </c>
      <c r="X11">
        <v>58.808583866427298</v>
      </c>
    </row>
    <row r="12" spans="1:30" x14ac:dyDescent="0.2">
      <c r="A12" s="10">
        <f t="shared" si="1"/>
        <v>173.51999999999998</v>
      </c>
      <c r="B12">
        <v>180.57</v>
      </c>
      <c r="C12">
        <v>0.91944876582002799</v>
      </c>
      <c r="D12">
        <v>189</v>
      </c>
      <c r="E12">
        <v>158</v>
      </c>
      <c r="F12" s="10">
        <f t="shared" si="2"/>
        <v>0.56699999999999995</v>
      </c>
      <c r="G12" s="10">
        <f t="shared" si="3"/>
        <v>0.94799999999999995</v>
      </c>
      <c r="H12" s="10">
        <f t="shared" si="4"/>
        <v>0.92482522772926679</v>
      </c>
      <c r="I12">
        <v>2.52227021852015E-2</v>
      </c>
      <c r="J12" s="10">
        <f t="shared" si="0"/>
        <v>0.61180452718426059</v>
      </c>
      <c r="K12">
        <v>173.51999999999998</v>
      </c>
      <c r="L12" s="10">
        <v>0.91944876582002799</v>
      </c>
      <c r="M12">
        <v>0.56699999999999995</v>
      </c>
      <c r="N12">
        <v>0.94799999999999995</v>
      </c>
      <c r="O12">
        <v>2.52227021852015E-2</v>
      </c>
      <c r="Q12">
        <v>0.37631581838375</v>
      </c>
      <c r="R12">
        <v>51.661240508625703</v>
      </c>
      <c r="S12">
        <v>58.892892136550202</v>
      </c>
      <c r="V12">
        <v>0.21361497901454399</v>
      </c>
      <c r="W12">
        <v>49.804121133465301</v>
      </c>
      <c r="X12">
        <v>58.922300739381697</v>
      </c>
      <c r="Z12">
        <v>213.14999999999998</v>
      </c>
    </row>
    <row r="13" spans="1:30" x14ac:dyDescent="0.2">
      <c r="A13" s="10">
        <f t="shared" si="1"/>
        <v>193.78</v>
      </c>
      <c r="B13">
        <v>200.83</v>
      </c>
      <c r="C13">
        <v>0.69523765238074198</v>
      </c>
      <c r="D13">
        <v>189</v>
      </c>
      <c r="E13">
        <v>137</v>
      </c>
      <c r="F13" s="10">
        <f t="shared" si="2"/>
        <v>0.56699999999999995</v>
      </c>
      <c r="G13" s="10">
        <f t="shared" si="3"/>
        <v>0.82199999999999995</v>
      </c>
      <c r="H13" s="10">
        <f t="shared" si="4"/>
        <v>0.70591801549411626</v>
      </c>
      <c r="I13">
        <v>2.31187129986902E-2</v>
      </c>
      <c r="J13" s="10">
        <f t="shared" si="0"/>
        <v>0.68323813553346024</v>
      </c>
      <c r="K13">
        <v>193.78</v>
      </c>
      <c r="L13" s="10">
        <v>0.69523765238074198</v>
      </c>
      <c r="M13">
        <v>0.56699999999999995</v>
      </c>
      <c r="N13">
        <v>0.82199999999999995</v>
      </c>
      <c r="O13">
        <v>2.31187129986902E-2</v>
      </c>
      <c r="Q13">
        <v>0.35059616102191299</v>
      </c>
      <c r="R13">
        <v>52.521291367756398</v>
      </c>
      <c r="S13">
        <v>58.989504278406599</v>
      </c>
      <c r="V13">
        <v>0.17272326303204499</v>
      </c>
      <c r="W13">
        <v>50.779104691232703</v>
      </c>
      <c r="X13">
        <v>59.018973307164501</v>
      </c>
      <c r="AA13">
        <v>48.612571699999997</v>
      </c>
    </row>
    <row r="14" spans="1:30" x14ac:dyDescent="0.2">
      <c r="A14" s="10">
        <f t="shared" si="1"/>
        <v>213.14999999999998</v>
      </c>
      <c r="B14">
        <v>220.2</v>
      </c>
      <c r="C14">
        <v>0.50074444721445899</v>
      </c>
      <c r="D14">
        <v>175</v>
      </c>
      <c r="E14">
        <v>120</v>
      </c>
      <c r="F14" s="10">
        <f t="shared" si="2"/>
        <v>0.52500000000000002</v>
      </c>
      <c r="G14" s="10">
        <f t="shared" si="3"/>
        <v>0.72</v>
      </c>
      <c r="H14" s="10">
        <f t="shared" si="4"/>
        <v>0.50715671819579999</v>
      </c>
      <c r="I14">
        <v>2.1130252991549001E-2</v>
      </c>
      <c r="J14" s="10">
        <f t="shared" si="0"/>
        <v>0.75153374233128822</v>
      </c>
      <c r="K14">
        <v>213.14999999999998</v>
      </c>
      <c r="L14" s="10">
        <v>0.50074444721445899</v>
      </c>
      <c r="M14">
        <v>0.52500000000000002</v>
      </c>
      <c r="N14">
        <v>0.72</v>
      </c>
      <c r="O14">
        <v>2.1130252991549001E-2</v>
      </c>
      <c r="Q14">
        <v>0.35502434258686599</v>
      </c>
      <c r="R14">
        <v>52.752475975059802</v>
      </c>
      <c r="S14">
        <v>58.921951687291298</v>
      </c>
      <c r="V14">
        <v>0.17516641322285101</v>
      </c>
      <c r="W14">
        <v>51.063822512702302</v>
      </c>
      <c r="X14">
        <v>58.9537185357349</v>
      </c>
    </row>
    <row r="15" spans="1:30" x14ac:dyDescent="0.2">
      <c r="A15" s="10">
        <f t="shared" si="1"/>
        <v>233.41</v>
      </c>
      <c r="B15">
        <v>240.46</v>
      </c>
      <c r="C15">
        <v>0.32998132498892102</v>
      </c>
      <c r="D15">
        <v>156</v>
      </c>
      <c r="E15">
        <v>105</v>
      </c>
      <c r="F15" s="10">
        <f t="shared" si="2"/>
        <v>0.46799999999999997</v>
      </c>
      <c r="G15" s="10">
        <f t="shared" si="3"/>
        <v>0.63</v>
      </c>
      <c r="H15" s="10">
        <f t="shared" si="4"/>
        <v>0.34767081675975603</v>
      </c>
      <c r="I15">
        <v>1.86342674138864E-2</v>
      </c>
      <c r="J15" s="10">
        <f t="shared" si="0"/>
        <v>0.82296735068048799</v>
      </c>
      <c r="K15">
        <v>233.41</v>
      </c>
      <c r="L15" s="10">
        <v>0.32998132498892102</v>
      </c>
      <c r="M15">
        <v>0.46799999999999997</v>
      </c>
      <c r="N15">
        <v>0.63</v>
      </c>
      <c r="O15">
        <v>1.86342674138864E-2</v>
      </c>
      <c r="Q15">
        <v>0.354454329475831</v>
      </c>
      <c r="R15">
        <v>52.752624887333397</v>
      </c>
      <c r="S15">
        <v>58.803721791150998</v>
      </c>
      <c r="V15">
        <v>0.173331890975298</v>
      </c>
      <c r="W15">
        <v>51.090354570724301</v>
      </c>
      <c r="X15">
        <v>58.839223668036702</v>
      </c>
      <c r="Z15">
        <v>273.05</v>
      </c>
    </row>
    <row r="16" spans="1:30" x14ac:dyDescent="0.2">
      <c r="A16" s="10">
        <f t="shared" si="1"/>
        <v>253.68</v>
      </c>
      <c r="B16">
        <v>260.73</v>
      </c>
      <c r="C16">
        <v>0.16797549909941401</v>
      </c>
      <c r="D16">
        <v>127</v>
      </c>
      <c r="E16">
        <v>81</v>
      </c>
      <c r="F16" s="10">
        <f t="shared" si="2"/>
        <v>0.38100000000000001</v>
      </c>
      <c r="G16" s="10">
        <f t="shared" si="3"/>
        <v>0.48599999999999999</v>
      </c>
      <c r="H16" s="10">
        <f t="shared" si="4"/>
        <v>0.17092148385400741</v>
      </c>
      <c r="I16">
        <v>1.5135886694943699E-2</v>
      </c>
      <c r="J16" s="10">
        <f t="shared" si="0"/>
        <v>0.89443621747408508</v>
      </c>
      <c r="K16">
        <v>253.68</v>
      </c>
      <c r="L16" s="10">
        <v>0.16797549909941401</v>
      </c>
      <c r="M16">
        <v>0.38100000000000001</v>
      </c>
      <c r="N16">
        <v>0.48599999999999999</v>
      </c>
      <c r="O16">
        <v>1.5135886694943699E-2</v>
      </c>
      <c r="Q16">
        <v>0.369570553512241</v>
      </c>
      <c r="R16">
        <v>52.7984875823472</v>
      </c>
      <c r="S16">
        <v>58.530248812573497</v>
      </c>
      <c r="V16">
        <v>0.18964722529078901</v>
      </c>
      <c r="W16">
        <v>51.205876028709802</v>
      </c>
      <c r="X16">
        <v>58.573470708745099</v>
      </c>
    </row>
    <row r="17" spans="1:27" x14ac:dyDescent="0.2">
      <c r="A17" s="10">
        <f t="shared" si="1"/>
        <v>273.05</v>
      </c>
      <c r="B17">
        <v>280.10000000000002</v>
      </c>
      <c r="C17">
        <v>6.2524222035970994E-2</v>
      </c>
      <c r="D17">
        <v>92</v>
      </c>
      <c r="E17">
        <v>58</v>
      </c>
      <c r="F17" s="10">
        <f t="shared" si="2"/>
        <v>0.27599999999999997</v>
      </c>
      <c r="G17" s="10">
        <f t="shared" si="3"/>
        <v>0.34800000000000003</v>
      </c>
      <c r="H17" s="10">
        <f t="shared" si="4"/>
        <v>6.3707275627545593E-2</v>
      </c>
      <c r="I17">
        <v>1.0204142278167501E-2</v>
      </c>
      <c r="J17" s="10">
        <f t="shared" si="0"/>
        <v>0.96273182427191317</v>
      </c>
      <c r="K17">
        <v>273.05</v>
      </c>
      <c r="L17" s="10">
        <v>6.2524222035970994E-2</v>
      </c>
      <c r="M17">
        <v>0.27599999999999997</v>
      </c>
      <c r="N17">
        <v>0.34800000000000003</v>
      </c>
      <c r="O17">
        <v>1.0204142278167501E-2</v>
      </c>
      <c r="Q17">
        <v>0.33483361569734799</v>
      </c>
      <c r="R17">
        <v>52.5294392971009</v>
      </c>
      <c r="S17">
        <v>58.122536632563303</v>
      </c>
      <c r="V17">
        <v>0.14409102027969101</v>
      </c>
      <c r="W17">
        <v>50.984433025299602</v>
      </c>
      <c r="X17">
        <v>58.181402622021203</v>
      </c>
      <c r="Z17">
        <v>293.31</v>
      </c>
      <c r="AA17">
        <v>49.107995199999998</v>
      </c>
    </row>
    <row r="18" spans="1:27" x14ac:dyDescent="0.2">
      <c r="A18" s="10">
        <f t="shared" si="1"/>
        <v>283.62</v>
      </c>
      <c r="B18">
        <v>290.67</v>
      </c>
      <c r="C18">
        <v>2.5544277299967999E-2</v>
      </c>
      <c r="D18">
        <v>70</v>
      </c>
      <c r="E18">
        <v>43</v>
      </c>
      <c r="F18" s="10">
        <f t="shared" si="2"/>
        <v>0.21000000000000002</v>
      </c>
      <c r="G18" s="10">
        <f t="shared" si="3"/>
        <v>0.25800000000000001</v>
      </c>
      <c r="H18" s="10">
        <f t="shared" si="4"/>
        <v>2.6864235844675208E-2</v>
      </c>
      <c r="I18">
        <v>6.5971498945403004E-3</v>
      </c>
      <c r="J18" s="10">
        <f t="shared" si="0"/>
        <v>1</v>
      </c>
      <c r="K18">
        <v>283.62</v>
      </c>
      <c r="L18" s="10">
        <v>2.5544277299967999E-2</v>
      </c>
      <c r="M18">
        <v>0.21000000000000002</v>
      </c>
      <c r="N18">
        <v>0.25800000000000001</v>
      </c>
      <c r="O18">
        <v>6.5971498945403004E-3</v>
      </c>
      <c r="Q18">
        <v>0.228354979942548</v>
      </c>
      <c r="R18">
        <v>52.504343798526797</v>
      </c>
      <c r="S18">
        <v>57.940023764596397</v>
      </c>
      <c r="V18">
        <v>4.8165476975151602E-3</v>
      </c>
      <c r="W18">
        <v>51.006719678074298</v>
      </c>
      <c r="X18">
        <v>58.0170659121451</v>
      </c>
    </row>
    <row r="19" spans="1:27" x14ac:dyDescent="0.2">
      <c r="A19" s="10">
        <f t="shared" si="1"/>
        <v>293.31</v>
      </c>
      <c r="B19">
        <v>300.36</v>
      </c>
      <c r="C19">
        <v>2.8432670152049098E-3</v>
      </c>
      <c r="D19">
        <v>38</v>
      </c>
      <c r="E19">
        <v>16</v>
      </c>
      <c r="F19" s="10">
        <f t="shared" si="2"/>
        <v>0.11399999999999999</v>
      </c>
      <c r="G19" s="10">
        <f t="shared" si="3"/>
        <v>9.6000000000000002E-2</v>
      </c>
      <c r="H19" s="10">
        <f t="shared" si="4"/>
        <v>2.4229972750464002E-3</v>
      </c>
      <c r="I19">
        <v>2.5798159349418701E-3</v>
      </c>
      <c r="K19">
        <v>293.31</v>
      </c>
      <c r="L19" s="10">
        <v>2.8432670152049098E-3</v>
      </c>
      <c r="M19">
        <v>0.11399999999999999</v>
      </c>
      <c r="N19">
        <v>9.6000000000000002E-2</v>
      </c>
      <c r="O19">
        <v>2.5798159349418701E-3</v>
      </c>
      <c r="Q19">
        <v>6.9772274529682807E-2</v>
      </c>
      <c r="R19">
        <v>53.616930326805999</v>
      </c>
      <c r="S19">
        <v>57.338998303338897</v>
      </c>
      <c r="V19">
        <v>-0.23257883670576801</v>
      </c>
      <c r="W19">
        <v>52.545426497571398</v>
      </c>
      <c r="X19">
        <v>57.4772750020187</v>
      </c>
    </row>
    <row r="21" spans="1:27" x14ac:dyDescent="0.2">
      <c r="AA21">
        <v>49.540364799999999</v>
      </c>
    </row>
    <row r="22" spans="1:27" x14ac:dyDescent="0.2">
      <c r="N22">
        <v>2</v>
      </c>
      <c r="U22">
        <v>0</v>
      </c>
      <c r="V22">
        <v>0.51</v>
      </c>
      <c r="W22">
        <v>45.472969780139302</v>
      </c>
    </row>
    <row r="23" spans="1:27" x14ac:dyDescent="0.2">
      <c r="U23">
        <v>3.5200000000000005</v>
      </c>
      <c r="V23">
        <v>0.51</v>
      </c>
      <c r="W23">
        <v>45.543737705321</v>
      </c>
    </row>
    <row r="24" spans="1:27" x14ac:dyDescent="0.2">
      <c r="U24">
        <v>13.21</v>
      </c>
      <c r="V24">
        <v>0.51</v>
      </c>
      <c r="W24">
        <v>45.927613733288403</v>
      </c>
    </row>
    <row r="25" spans="1:27" x14ac:dyDescent="0.2">
      <c r="U25">
        <v>33.470000000000006</v>
      </c>
      <c r="V25">
        <v>0.48</v>
      </c>
      <c r="W25">
        <v>46.038016402558902</v>
      </c>
    </row>
    <row r="26" spans="1:27" x14ac:dyDescent="0.2">
      <c r="U26">
        <v>53.730000000000004</v>
      </c>
      <c r="V26">
        <v>0.45</v>
      </c>
      <c r="W26">
        <v>46.7784552847409</v>
      </c>
    </row>
    <row r="27" spans="1:27" x14ac:dyDescent="0.2">
      <c r="U27">
        <v>73.100000000000009</v>
      </c>
      <c r="V27">
        <v>0.4</v>
      </c>
      <c r="W27">
        <v>46.967046628657002</v>
      </c>
    </row>
    <row r="28" spans="1:27" x14ac:dyDescent="0.2">
      <c r="U28">
        <v>93.36</v>
      </c>
      <c r="V28">
        <v>0.35</v>
      </c>
      <c r="W28">
        <v>47.637178547359198</v>
      </c>
    </row>
    <row r="29" spans="1:27" x14ac:dyDescent="0.2">
      <c r="U29">
        <v>113.62</v>
      </c>
      <c r="V29">
        <v>0.28999999999999998</v>
      </c>
      <c r="W29">
        <v>48.2829885046255</v>
      </c>
    </row>
    <row r="30" spans="1:27" x14ac:dyDescent="0.2">
      <c r="U30">
        <v>133</v>
      </c>
      <c r="V30">
        <v>0.23</v>
      </c>
      <c r="W30">
        <v>48.897373346255101</v>
      </c>
    </row>
    <row r="31" spans="1:27" x14ac:dyDescent="0.2">
      <c r="U31">
        <v>153.26</v>
      </c>
      <c r="V31">
        <v>0.17</v>
      </c>
      <c r="W31">
        <v>49.451534503226803</v>
      </c>
    </row>
    <row r="32" spans="1:27" x14ac:dyDescent="0.2">
      <c r="U32">
        <v>173.51999999999998</v>
      </c>
      <c r="V32">
        <v>0.12</v>
      </c>
      <c r="W32">
        <v>50.261974310736399</v>
      </c>
    </row>
    <row r="33" spans="21:23" x14ac:dyDescent="0.2">
      <c r="U33">
        <v>193.78</v>
      </c>
      <c r="V33">
        <v>0.08</v>
      </c>
      <c r="W33">
        <v>51.307385213147903</v>
      </c>
    </row>
    <row r="34" spans="21:23" x14ac:dyDescent="0.2">
      <c r="U34">
        <v>213.14999999999998</v>
      </c>
      <c r="V34">
        <v>0.08</v>
      </c>
      <c r="W34">
        <v>51.535521145403997</v>
      </c>
    </row>
    <row r="35" spans="21:23" x14ac:dyDescent="0.2">
      <c r="U35">
        <v>233.41</v>
      </c>
      <c r="V35">
        <v>0.08</v>
      </c>
      <c r="W35">
        <v>51.599140321659902</v>
      </c>
    </row>
    <row r="36" spans="21:23" x14ac:dyDescent="0.2">
      <c r="U36">
        <v>253.68</v>
      </c>
      <c r="V36">
        <v>0.1</v>
      </c>
      <c r="W36">
        <v>51.744673488923901</v>
      </c>
    </row>
    <row r="37" spans="21:23" x14ac:dyDescent="0.2">
      <c r="U37">
        <v>273.05</v>
      </c>
      <c r="V37">
        <v>0.05</v>
      </c>
      <c r="W37">
        <v>51.5416243793833</v>
      </c>
    </row>
    <row r="38" spans="21:23" x14ac:dyDescent="0.2">
      <c r="U38">
        <v>283.62</v>
      </c>
      <c r="V38">
        <v>0.7</v>
      </c>
      <c r="W38">
        <v>62.635245533737702</v>
      </c>
    </row>
    <row r="39" spans="21:23" x14ac:dyDescent="0.2">
      <c r="U39">
        <v>293.31</v>
      </c>
      <c r="V39">
        <v>0.7</v>
      </c>
      <c r="W39">
        <v>60.837437349927299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278BD-97F5-49CF-85D7-28033469C68A}">
  <dimension ref="A1:BK33"/>
  <sheetViews>
    <sheetView workbookViewId="0">
      <selection activeCell="Q35" sqref="Q35"/>
    </sheetView>
  </sheetViews>
  <sheetFormatPr defaultRowHeight="14.25" x14ac:dyDescent="0.2"/>
  <sheetData>
    <row r="1" spans="1:63" x14ac:dyDescent="0.2">
      <c r="E1" t="s">
        <v>22</v>
      </c>
      <c r="P1" t="s">
        <v>7</v>
      </c>
      <c r="Q1" t="s">
        <v>8</v>
      </c>
      <c r="R1" t="s">
        <v>9</v>
      </c>
      <c r="S1" t="s">
        <v>10</v>
      </c>
      <c r="T1" t="s">
        <v>11</v>
      </c>
      <c r="V1" t="s">
        <v>17</v>
      </c>
      <c r="W1" t="s">
        <v>19</v>
      </c>
      <c r="X1" t="s">
        <v>21</v>
      </c>
      <c r="BF1">
        <v>4.0718523622971396</v>
      </c>
      <c r="BG1">
        <v>50.359920199999998</v>
      </c>
    </row>
    <row r="2" spans="1:63" x14ac:dyDescent="0.2">
      <c r="A2">
        <v>10.57</v>
      </c>
      <c r="B2">
        <v>4.0718523622971396</v>
      </c>
      <c r="C2">
        <v>197</v>
      </c>
      <c r="D2">
        <v>296</v>
      </c>
      <c r="F2">
        <f>G2-10.57</f>
        <v>0</v>
      </c>
      <c r="G2">
        <v>10.57</v>
      </c>
      <c r="H2">
        <v>4.0718523622971396</v>
      </c>
      <c r="I2">
        <v>191</v>
      </c>
      <c r="J2">
        <v>300</v>
      </c>
      <c r="K2">
        <f>I2/52*0.312/2</f>
        <v>0.57299999999999995</v>
      </c>
      <c r="L2">
        <f>J2/52*0.312</f>
        <v>1.8</v>
      </c>
      <c r="M2">
        <f>3.1415926/6*L2*(3*K2*K2+L2*L2)</f>
        <v>3.981956368288861</v>
      </c>
      <c r="N2">
        <v>7.9622749379390498E-2</v>
      </c>
      <c r="P2">
        <v>0</v>
      </c>
      <c r="Q2">
        <v>4.0718523622971396</v>
      </c>
      <c r="R2">
        <v>0.57299999999999995</v>
      </c>
      <c r="S2">
        <v>1.8</v>
      </c>
      <c r="T2">
        <v>7.9622749379390498E-2</v>
      </c>
      <c r="V2">
        <v>0.59644315112538204</v>
      </c>
      <c r="W2">
        <v>48.3748969059709</v>
      </c>
      <c r="X2">
        <v>66.502344071605606</v>
      </c>
      <c r="Z2">
        <v>0.66471863342475501</v>
      </c>
      <c r="AA2">
        <v>0.63390023343411595</v>
      </c>
      <c r="AB2">
        <v>0.59066167208147902</v>
      </c>
      <c r="AC2">
        <v>0.54270522724464099</v>
      </c>
      <c r="AD2">
        <v>0.48684574899107402</v>
      </c>
      <c r="AE2">
        <v>0.41064789733456802</v>
      </c>
      <c r="AF2">
        <v>0.34992890460109499</v>
      </c>
      <c r="AG2">
        <v>0.28438694818620103</v>
      </c>
      <c r="AH2">
        <v>0.203120460146621</v>
      </c>
      <c r="AI2">
        <v>0.12974386441823901</v>
      </c>
      <c r="AJ2">
        <v>6.3694408464541899E-2</v>
      </c>
      <c r="AK2">
        <v>4.2764700199346998E-3</v>
      </c>
      <c r="AL2">
        <v>-3.09549110334435E-2</v>
      </c>
      <c r="AM2">
        <v>-5.4404001393988197E-2</v>
      </c>
      <c r="AN2">
        <v>-6.1953155723402799E-2</v>
      </c>
      <c r="AO2">
        <v>-6.5406338385157095E-2</v>
      </c>
      <c r="AP2">
        <v>-2.71401874232295E-2</v>
      </c>
      <c r="AQ2">
        <v>2.0486664887030399E-2</v>
      </c>
      <c r="AR2">
        <v>8.4261943765459493E-2</v>
      </c>
      <c r="AS2">
        <v>6.5995365240552301E-2</v>
      </c>
      <c r="AT2">
        <v>6.7692004257048202E-2</v>
      </c>
      <c r="AU2">
        <v>-4.1919712738763798E-2</v>
      </c>
      <c r="AV2">
        <v>-0.64659717017345897</v>
      </c>
      <c r="AW2">
        <v>-1.6557484864282199</v>
      </c>
      <c r="AY2" s="7"/>
      <c r="AZ2" s="7"/>
      <c r="BA2" s="7"/>
      <c r="BC2">
        <v>4.0718523622971396</v>
      </c>
      <c r="BD2">
        <v>50.359920199999998</v>
      </c>
      <c r="BF2">
        <v>3.0964200760981302</v>
      </c>
      <c r="BG2">
        <v>54.872487300000003</v>
      </c>
      <c r="BI2">
        <v>0.65054710143318695</v>
      </c>
      <c r="BJ2">
        <v>51.993086688878002</v>
      </c>
      <c r="BK2">
        <v>66.582989548614705</v>
      </c>
    </row>
    <row r="3" spans="1:63" x14ac:dyDescent="0.2">
      <c r="A3">
        <v>13.22</v>
      </c>
      <c r="B3">
        <v>3.9837406032303599</v>
      </c>
      <c r="C3">
        <v>198</v>
      </c>
      <c r="D3">
        <v>291</v>
      </c>
      <c r="F3">
        <f t="shared" ref="F3:F25" si="0">G3-10.57</f>
        <v>9.6999999999999993</v>
      </c>
      <c r="G3">
        <v>20.27</v>
      </c>
      <c r="H3">
        <v>3.74669729645592</v>
      </c>
      <c r="I3">
        <v>191</v>
      </c>
      <c r="J3">
        <v>294</v>
      </c>
      <c r="K3">
        <f t="shared" ref="K3:K25" si="1">I3/52*0.312/2</f>
        <v>0.57299999999999995</v>
      </c>
      <c r="L3">
        <f t="shared" ref="L3:L25" si="2">J3/52*0.312</f>
        <v>1.764</v>
      </c>
      <c r="M3">
        <f t="shared" ref="M3:M25" si="3">3.1415926/6*L3*(3*K3*K3+L3*L3)</f>
        <v>3.7838120452196664</v>
      </c>
      <c r="N3">
        <v>7.6082523517776099E-2</v>
      </c>
      <c r="P3">
        <v>9.6999999999999993</v>
      </c>
      <c r="Q3">
        <v>3.74669729645592</v>
      </c>
      <c r="R3">
        <v>0.57299999999999995</v>
      </c>
      <c r="S3">
        <v>1.764</v>
      </c>
      <c r="T3">
        <v>7.6082523517776099E-2</v>
      </c>
      <c r="V3">
        <v>0.57708803363354899</v>
      </c>
      <c r="W3">
        <v>48.786971680247099</v>
      </c>
      <c r="X3">
        <v>66.665942125298997</v>
      </c>
      <c r="Z3">
        <v>0.51903984793879399</v>
      </c>
      <c r="AA3">
        <v>0.51607403827602205</v>
      </c>
      <c r="AB3">
        <v>0.51173661488163202</v>
      </c>
      <c r="AC3">
        <v>0.50606840157202604</v>
      </c>
      <c r="AD3">
        <v>0.497925649026846</v>
      </c>
      <c r="AE3">
        <v>0.48510184597130901</v>
      </c>
      <c r="AF3">
        <v>0.47051849817027003</v>
      </c>
      <c r="AG3">
        <v>0.45185494248791103</v>
      </c>
      <c r="AH3">
        <v>0.42976650279381501</v>
      </c>
      <c r="AI3">
        <v>0.40598788247702</v>
      </c>
      <c r="AJ3">
        <v>0.38110995329667102</v>
      </c>
      <c r="AK3">
        <v>0.35395480838034998</v>
      </c>
      <c r="AL3">
        <v>0.329546073438443</v>
      </c>
      <c r="AM3">
        <v>0.30668568821581799</v>
      </c>
      <c r="AN3">
        <v>0.285823268027665</v>
      </c>
      <c r="AO3">
        <v>0.26248319526305203</v>
      </c>
      <c r="AP3">
        <v>0.26847771173112001</v>
      </c>
      <c r="AQ3">
        <v>0.28130990868511602</v>
      </c>
      <c r="AR3">
        <v>0.316183520837999</v>
      </c>
      <c r="AS3">
        <v>0.292120422890145</v>
      </c>
      <c r="AT3">
        <v>0.29689043943884802</v>
      </c>
      <c r="AU3">
        <v>0.23575428485792299</v>
      </c>
      <c r="AV3">
        <v>-7.9165807389052698E-2</v>
      </c>
      <c r="AW3">
        <v>-0.28401459102525101</v>
      </c>
      <c r="AY3" s="7">
        <v>0</v>
      </c>
      <c r="AZ3" s="7">
        <v>50.359920199999998</v>
      </c>
      <c r="BA3" s="11">
        <v>50.359920199999998</v>
      </c>
      <c r="BC3">
        <v>3.74669729645592</v>
      </c>
      <c r="BF3">
        <v>2.0622580400188202</v>
      </c>
      <c r="BG3">
        <v>55.926678799999998</v>
      </c>
      <c r="BI3">
        <v>0.63625964350252295</v>
      </c>
      <c r="BJ3">
        <v>52.304434023000901</v>
      </c>
      <c r="BK3">
        <v>66.742028189229401</v>
      </c>
    </row>
    <row r="4" spans="1:63" x14ac:dyDescent="0.2">
      <c r="A4">
        <v>15.86</v>
      </c>
      <c r="B4">
        <v>3.8855774881144201</v>
      </c>
      <c r="C4">
        <v>197</v>
      </c>
      <c r="D4">
        <v>288</v>
      </c>
      <c r="F4">
        <f t="shared" si="0"/>
        <v>20.28</v>
      </c>
      <c r="G4">
        <v>30.85</v>
      </c>
      <c r="H4">
        <v>3.3986534222042999</v>
      </c>
      <c r="I4">
        <v>191</v>
      </c>
      <c r="J4">
        <v>285</v>
      </c>
      <c r="K4">
        <f t="shared" si="1"/>
        <v>0.57299999999999995</v>
      </c>
      <c r="L4">
        <f t="shared" si="2"/>
        <v>1.71</v>
      </c>
      <c r="M4">
        <f t="shared" si="3"/>
        <v>3.500016255707517</v>
      </c>
      <c r="N4">
        <v>7.1543995750962902E-2</v>
      </c>
      <c r="P4">
        <v>20.28</v>
      </c>
      <c r="Q4">
        <v>3.3986534222042999</v>
      </c>
      <c r="R4">
        <v>0.57299999999999995</v>
      </c>
      <c r="S4">
        <v>1.71</v>
      </c>
      <c r="T4">
        <v>7.1543995750962902E-2</v>
      </c>
      <c r="V4">
        <v>0.55114118013647995</v>
      </c>
      <c r="W4">
        <v>49.342455602592999</v>
      </c>
      <c r="X4">
        <v>66.875601589424704</v>
      </c>
      <c r="Z4">
        <v>0.65044281154473504</v>
      </c>
      <c r="AA4">
        <v>0.62141748682112596</v>
      </c>
      <c r="AB4">
        <v>0.58119657958341597</v>
      </c>
      <c r="AC4">
        <v>0.53766432716676005</v>
      </c>
      <c r="AD4">
        <v>0.48860838222520198</v>
      </c>
      <c r="AE4">
        <v>0.42373156265498702</v>
      </c>
      <c r="AF4">
        <v>0.37547397405551503</v>
      </c>
      <c r="AG4">
        <v>0.32542579209390299</v>
      </c>
      <c r="AH4">
        <v>0.26315517609611699</v>
      </c>
      <c r="AI4">
        <v>0.20918113556617199</v>
      </c>
      <c r="AJ4">
        <v>0.16221224237495699</v>
      </c>
      <c r="AK4">
        <v>0.12167267444062101</v>
      </c>
      <c r="AL4">
        <v>0.100081784277855</v>
      </c>
      <c r="AM4">
        <v>8.6907257229550797E-2</v>
      </c>
      <c r="AN4">
        <v>8.5017302399583605E-2</v>
      </c>
      <c r="AO4">
        <v>8.51987006210225E-2</v>
      </c>
      <c r="AP4">
        <v>0.11347507170464199</v>
      </c>
      <c r="AQ4">
        <v>0.148157894093048</v>
      </c>
      <c r="AR4">
        <v>0.19413451792709599</v>
      </c>
      <c r="AS4">
        <v>0.18110543343036201</v>
      </c>
      <c r="AT4">
        <v>0.18242799774400401</v>
      </c>
      <c r="AU4">
        <v>0.102863477080042</v>
      </c>
      <c r="AV4">
        <v>-0.33411130862250399</v>
      </c>
      <c r="AW4">
        <v>-1.0445623229862999</v>
      </c>
      <c r="AY4" s="7">
        <v>6.25E-2</v>
      </c>
      <c r="AZ4" s="7">
        <v>58.187611500000003</v>
      </c>
      <c r="BA4" s="7">
        <v>52.187611500000003</v>
      </c>
      <c r="BC4">
        <v>3.3986534222042999</v>
      </c>
      <c r="BF4">
        <v>1.3448021898786999</v>
      </c>
      <c r="BG4">
        <v>56.872487299999989</v>
      </c>
      <c r="BI4">
        <v>0.61686584546221201</v>
      </c>
      <c r="BJ4">
        <v>52.757178877498099</v>
      </c>
      <c r="BK4">
        <v>66.945457172840506</v>
      </c>
    </row>
    <row r="5" spans="1:63" x14ac:dyDescent="0.2">
      <c r="A5">
        <v>18.510000000000002</v>
      </c>
      <c r="B5">
        <v>3.8032138445772499</v>
      </c>
      <c r="C5">
        <v>197</v>
      </c>
      <c r="D5">
        <v>287</v>
      </c>
      <c r="F5">
        <f t="shared" si="0"/>
        <v>29.97</v>
      </c>
      <c r="G5">
        <v>40.54</v>
      </c>
      <c r="H5">
        <v>3.0964200760981302</v>
      </c>
      <c r="I5">
        <v>191</v>
      </c>
      <c r="J5">
        <v>275</v>
      </c>
      <c r="K5">
        <f t="shared" si="1"/>
        <v>0.57299999999999995</v>
      </c>
      <c r="L5">
        <f t="shared" si="2"/>
        <v>1.65</v>
      </c>
      <c r="M5">
        <f t="shared" si="3"/>
        <v>3.203038774043955</v>
      </c>
      <c r="N5">
        <v>6.7027713846900594E-2</v>
      </c>
      <c r="P5">
        <v>29.97</v>
      </c>
      <c r="Q5">
        <v>3.0964200760981302</v>
      </c>
      <c r="R5">
        <v>0.57299999999999995</v>
      </c>
      <c r="S5">
        <v>1.65</v>
      </c>
      <c r="T5">
        <v>6.7027713846900594E-2</v>
      </c>
      <c r="V5">
        <v>0.52370290124645302</v>
      </c>
      <c r="W5">
        <v>49.909804354322702</v>
      </c>
      <c r="X5">
        <v>67.0843114875629</v>
      </c>
      <c r="Z5">
        <v>0.53378646732374602</v>
      </c>
      <c r="AA5">
        <v>0.52845608777921804</v>
      </c>
      <c r="AB5">
        <v>0.52061952650724497</v>
      </c>
      <c r="AC5">
        <v>0.51053582372782202</v>
      </c>
      <c r="AD5">
        <v>0.49645437876290099</v>
      </c>
      <c r="AE5">
        <v>0.47479036312652501</v>
      </c>
      <c r="AF5">
        <v>0.45160796395960701</v>
      </c>
      <c r="AG5">
        <v>0.42311776883602698</v>
      </c>
      <c r="AH5">
        <v>0.38945620892756</v>
      </c>
      <c r="AI5">
        <v>0.35466786696424402</v>
      </c>
      <c r="AJ5">
        <v>0.319624623325444</v>
      </c>
      <c r="AK5">
        <v>0.28317618080054302</v>
      </c>
      <c r="AL5">
        <v>0.25318149502791898</v>
      </c>
      <c r="AM5">
        <v>0.22714058512253099</v>
      </c>
      <c r="AN5">
        <v>0.206376878588859</v>
      </c>
      <c r="AO5">
        <v>0.18525361200044199</v>
      </c>
      <c r="AP5">
        <v>0.198030294262068</v>
      </c>
      <c r="AQ5">
        <v>0.218627401750002</v>
      </c>
      <c r="AR5">
        <v>0.260580185505146</v>
      </c>
      <c r="AS5">
        <v>0.23739012956350999</v>
      </c>
      <c r="AT5">
        <v>0.24150697748118</v>
      </c>
      <c r="AU5">
        <v>0.16882501072036499</v>
      </c>
      <c r="AV5">
        <v>-0.21363183778849701</v>
      </c>
      <c r="AW5">
        <v>-0.57972193948263495</v>
      </c>
      <c r="AY5" s="7">
        <v>0.125</v>
      </c>
      <c r="AZ5" s="7">
        <v>56.872487299999989</v>
      </c>
      <c r="BA5" s="11">
        <v>54.872487300000003</v>
      </c>
      <c r="BC5">
        <v>3.0964200760981302</v>
      </c>
      <c r="BD5">
        <v>54.872487300000003</v>
      </c>
      <c r="BF5">
        <v>0.72283973570066495</v>
      </c>
      <c r="BG5">
        <v>57.494018600000004</v>
      </c>
      <c r="BI5">
        <v>0.59591128723211695</v>
      </c>
      <c r="BJ5">
        <v>53.255575178542699</v>
      </c>
      <c r="BK5">
        <v>67.147488325599497</v>
      </c>
    </row>
    <row r="6" spans="1:63" x14ac:dyDescent="0.2">
      <c r="A6">
        <v>20.27</v>
      </c>
      <c r="B6">
        <v>3.74669729645592</v>
      </c>
      <c r="C6">
        <v>198</v>
      </c>
      <c r="D6">
        <v>285</v>
      </c>
      <c r="F6">
        <f t="shared" si="0"/>
        <v>39.700000000000003</v>
      </c>
      <c r="G6">
        <v>50.27</v>
      </c>
      <c r="H6">
        <v>2.8175240824350798</v>
      </c>
      <c r="I6">
        <v>191</v>
      </c>
      <c r="J6">
        <v>264</v>
      </c>
      <c r="K6">
        <f t="shared" si="1"/>
        <v>0.57299999999999995</v>
      </c>
      <c r="L6">
        <f t="shared" si="2"/>
        <v>1.5839999999999999</v>
      </c>
      <c r="M6">
        <f t="shared" si="3"/>
        <v>2.8978909430807946</v>
      </c>
      <c r="N6">
        <v>6.2364801263520203E-2</v>
      </c>
      <c r="P6">
        <v>39.700000000000003</v>
      </c>
      <c r="Q6">
        <v>2.8175240824350798</v>
      </c>
      <c r="R6">
        <v>0.57299999999999995</v>
      </c>
      <c r="S6">
        <v>1.5839999999999999</v>
      </c>
      <c r="T6">
        <v>6.2364801263520203E-2</v>
      </c>
      <c r="V6">
        <v>0.49277971384859798</v>
      </c>
      <c r="W6">
        <v>50.507321440491999</v>
      </c>
      <c r="X6">
        <v>67.299879260739203</v>
      </c>
      <c r="Z6">
        <v>0.63895706049793</v>
      </c>
      <c r="AA6">
        <v>0.61150855280488503</v>
      </c>
      <c r="AB6">
        <v>0.57388874054629502</v>
      </c>
      <c r="AC6">
        <v>0.53391880519989998</v>
      </c>
      <c r="AD6">
        <v>0.48985505488293701</v>
      </c>
      <c r="AE6">
        <v>0.43262709086071</v>
      </c>
      <c r="AF6">
        <v>0.39136851775405801</v>
      </c>
      <c r="AG6">
        <v>0.34888881928093901</v>
      </c>
      <c r="AH6">
        <v>0.29574219978504102</v>
      </c>
      <c r="AI6">
        <v>0.24975646804680399</v>
      </c>
      <c r="AJ6">
        <v>0.20946581919857599</v>
      </c>
      <c r="AK6">
        <v>0.17405048325261199</v>
      </c>
      <c r="AL6">
        <v>0.15389414871759499</v>
      </c>
      <c r="AM6">
        <v>0.14007939215203699</v>
      </c>
      <c r="AN6">
        <v>0.13486395752577901</v>
      </c>
      <c r="AO6">
        <v>0.13003747601818</v>
      </c>
      <c r="AP6">
        <v>0.15282563966068399</v>
      </c>
      <c r="AQ6">
        <v>0.18199542233459801</v>
      </c>
      <c r="AR6">
        <v>0.225030881974876</v>
      </c>
      <c r="AS6">
        <v>0.20929200721677499</v>
      </c>
      <c r="AT6">
        <v>0.21150118590863101</v>
      </c>
      <c r="AU6">
        <v>0.13663846906251501</v>
      </c>
      <c r="AV6">
        <v>-0.26932464520559102</v>
      </c>
      <c r="AW6">
        <v>-0.849957041647458</v>
      </c>
      <c r="AY6" s="7">
        <v>0.1875</v>
      </c>
      <c r="AZ6" s="7">
        <v>55.926678799999998</v>
      </c>
      <c r="BA6" s="7">
        <v>55.548355399999998</v>
      </c>
      <c r="BC6">
        <v>2.8175240824350798</v>
      </c>
      <c r="BF6">
        <v>0.22544053802515601</v>
      </c>
      <c r="BG6">
        <v>58.556927199999997</v>
      </c>
      <c r="BI6">
        <v>0.57187961942049803</v>
      </c>
      <c r="BJ6">
        <v>53.807456810970002</v>
      </c>
      <c r="BK6">
        <v>67.355776942028299</v>
      </c>
    </row>
    <row r="7" spans="1:63" x14ac:dyDescent="0.2">
      <c r="A7">
        <v>30.85</v>
      </c>
      <c r="B7">
        <v>3.3986534222042999</v>
      </c>
      <c r="C7">
        <v>196</v>
      </c>
      <c r="D7">
        <v>275</v>
      </c>
      <c r="F7">
        <f t="shared" si="0"/>
        <v>50.27</v>
      </c>
      <c r="G7">
        <v>60.84</v>
      </c>
      <c r="H7">
        <v>2.5221055859272399</v>
      </c>
      <c r="I7">
        <v>191</v>
      </c>
      <c r="J7">
        <v>256</v>
      </c>
      <c r="K7">
        <f t="shared" si="1"/>
        <v>0.57299999999999995</v>
      </c>
      <c r="L7">
        <f t="shared" si="2"/>
        <v>1.536</v>
      </c>
      <c r="M7">
        <f t="shared" si="3"/>
        <v>2.689631929627085</v>
      </c>
      <c r="N7">
        <v>5.7363314113618599E-2</v>
      </c>
      <c r="P7">
        <v>50.27</v>
      </c>
      <c r="Q7">
        <v>2.5221055859272399</v>
      </c>
      <c r="R7">
        <v>0.57299999999999995</v>
      </c>
      <c r="S7">
        <v>1.536</v>
      </c>
      <c r="T7">
        <v>5.7363314113618599E-2</v>
      </c>
      <c r="V7">
        <v>0.45145965552509998</v>
      </c>
      <c r="W7">
        <v>50.987311364523698</v>
      </c>
      <c r="X7">
        <v>67.532485569845903</v>
      </c>
      <c r="Z7">
        <v>0.54533894974638897</v>
      </c>
      <c r="AA7">
        <v>0.538069917017299</v>
      </c>
      <c r="AB7">
        <v>0.527372063881836</v>
      </c>
      <c r="AC7">
        <v>0.51383014919889003</v>
      </c>
      <c r="AD7">
        <v>0.49541128520718902</v>
      </c>
      <c r="AE7">
        <v>0.467666407345041</v>
      </c>
      <c r="AF7">
        <v>0.43951724192470298</v>
      </c>
      <c r="AG7">
        <v>0.406050384357172</v>
      </c>
      <c r="AH7">
        <v>0.36645809931844298</v>
      </c>
      <c r="AI7">
        <v>0.32686549297884698</v>
      </c>
      <c r="AJ7">
        <v>0.28813926772680598</v>
      </c>
      <c r="AK7">
        <v>0.24932125659527599</v>
      </c>
      <c r="AL7">
        <v>0.21955627572410699</v>
      </c>
      <c r="AM7">
        <v>0.19510936448562299</v>
      </c>
      <c r="AN7">
        <v>0.17766822538930099</v>
      </c>
      <c r="AO7">
        <v>0.16090398548597701</v>
      </c>
      <c r="AP7">
        <v>0.177264150016753</v>
      </c>
      <c r="AQ7">
        <v>0.20122174337311</v>
      </c>
      <c r="AR7">
        <v>0.244233844860894</v>
      </c>
      <c r="AS7">
        <v>0.22343060059629</v>
      </c>
      <c r="AT7">
        <v>0.22686954906864901</v>
      </c>
      <c r="AU7">
        <v>0.15247921907151901</v>
      </c>
      <c r="AV7">
        <v>-0.24330694254414101</v>
      </c>
      <c r="AW7">
        <v>-0.68777180446184205</v>
      </c>
      <c r="AY7" s="7">
        <v>0.25</v>
      </c>
      <c r="AZ7" s="7">
        <v>55.962709599999997</v>
      </c>
      <c r="BA7" s="7">
        <v>55.962709599999997</v>
      </c>
      <c r="BC7">
        <v>2.5221055859272399</v>
      </c>
      <c r="BF7">
        <v>1.05519814048774E-3</v>
      </c>
      <c r="BG7">
        <v>59.232504699999993</v>
      </c>
      <c r="BI7">
        <v>0.53864454169320597</v>
      </c>
      <c r="BJ7">
        <v>54.262621588694103</v>
      </c>
      <c r="BK7">
        <v>67.580390941836896</v>
      </c>
    </row>
    <row r="8" spans="1:63" x14ac:dyDescent="0.2">
      <c r="A8">
        <v>40.54</v>
      </c>
      <c r="B8">
        <v>3.0964200760981302</v>
      </c>
      <c r="C8">
        <v>195</v>
      </c>
      <c r="D8">
        <v>265</v>
      </c>
      <c r="F8">
        <f t="shared" si="0"/>
        <v>59.970000000000006</v>
      </c>
      <c r="G8">
        <v>70.540000000000006</v>
      </c>
      <c r="H8">
        <v>2.2742602395390601</v>
      </c>
      <c r="I8">
        <v>191</v>
      </c>
      <c r="J8">
        <v>240</v>
      </c>
      <c r="K8">
        <f t="shared" si="1"/>
        <v>0.57299999999999995</v>
      </c>
      <c r="L8">
        <f t="shared" si="2"/>
        <v>1.44</v>
      </c>
      <c r="M8">
        <f t="shared" si="3"/>
        <v>2.306120228557488</v>
      </c>
      <c r="N8">
        <v>5.2989876778751797E-2</v>
      </c>
      <c r="P8">
        <v>59.970000000000006</v>
      </c>
      <c r="Q8">
        <v>2.2742602395390601</v>
      </c>
      <c r="R8">
        <v>0.57299999999999995</v>
      </c>
      <c r="S8">
        <v>1.44</v>
      </c>
      <c r="T8">
        <v>5.2989876778751797E-2</v>
      </c>
      <c r="V8">
        <v>0.418105658478928</v>
      </c>
      <c r="W8">
        <v>51.797624100390003</v>
      </c>
      <c r="X8">
        <v>67.732950703523798</v>
      </c>
      <c r="Z8">
        <v>0.62969092830402895</v>
      </c>
      <c r="AA8">
        <v>0.60363546997773299</v>
      </c>
      <c r="AB8">
        <v>0.56824940983398997</v>
      </c>
      <c r="AC8">
        <v>0.53113795745724901</v>
      </c>
      <c r="AD8">
        <v>0.490737154422697</v>
      </c>
      <c r="AE8">
        <v>0.43869706848576301</v>
      </c>
      <c r="AF8">
        <v>0.40133308810465601</v>
      </c>
      <c r="AG8">
        <v>0.362466595520537</v>
      </c>
      <c r="AH8">
        <v>0.31374027570859397</v>
      </c>
      <c r="AI8">
        <v>0.27094249740619702</v>
      </c>
      <c r="AJ8">
        <v>0.232723308078193</v>
      </c>
      <c r="AK8">
        <v>0.198102044999904</v>
      </c>
      <c r="AL8">
        <v>0.176667452816616</v>
      </c>
      <c r="AM8">
        <v>0.16070462617919201</v>
      </c>
      <c r="AN8">
        <v>0.15227937505581399</v>
      </c>
      <c r="AO8">
        <v>0.14377022032072201</v>
      </c>
      <c r="AP8">
        <v>0.16413020828425601</v>
      </c>
      <c r="AQ8">
        <v>0.19118078315109399</v>
      </c>
      <c r="AR8">
        <v>0.233913636387618</v>
      </c>
      <c r="AS8">
        <v>0.216344202422427</v>
      </c>
      <c r="AT8">
        <v>0.21903152966992101</v>
      </c>
      <c r="AU8">
        <v>0.144715452157791</v>
      </c>
      <c r="AV8">
        <v>-0.25540268234413499</v>
      </c>
      <c r="AW8">
        <v>-0.78336848607196896</v>
      </c>
      <c r="AY8" s="7">
        <v>0.3125</v>
      </c>
      <c r="AZ8" s="7">
        <v>55.548355399999998</v>
      </c>
      <c r="BA8" s="11">
        <v>55.926678799999998</v>
      </c>
      <c r="BC8">
        <v>2.2742602395390601</v>
      </c>
      <c r="BI8">
        <v>0.51345882644790897</v>
      </c>
      <c r="BJ8">
        <v>55.032194459758202</v>
      </c>
      <c r="BK8">
        <v>67.773656263439904</v>
      </c>
    </row>
    <row r="9" spans="1:63" x14ac:dyDescent="0.2">
      <c r="A9">
        <v>50.27</v>
      </c>
      <c r="B9">
        <v>2.8175240824350798</v>
      </c>
      <c r="C9">
        <v>196</v>
      </c>
      <c r="D9">
        <v>256</v>
      </c>
      <c r="F9">
        <f t="shared" si="0"/>
        <v>69.66</v>
      </c>
      <c r="G9">
        <v>80.23</v>
      </c>
      <c r="H9">
        <v>2.0622580400188202</v>
      </c>
      <c r="I9">
        <v>191</v>
      </c>
      <c r="J9">
        <v>226</v>
      </c>
      <c r="K9">
        <f t="shared" si="1"/>
        <v>0.57299999999999995</v>
      </c>
      <c r="L9">
        <f t="shared" si="2"/>
        <v>1.3559999999999999</v>
      </c>
      <c r="M9">
        <f t="shared" si="3"/>
        <v>2.0048431255624544</v>
      </c>
      <c r="N9">
        <v>4.8945728536454902E-2</v>
      </c>
      <c r="P9">
        <v>69.66</v>
      </c>
      <c r="Q9">
        <v>2.0622580400188202</v>
      </c>
      <c r="R9">
        <v>0.57299999999999995</v>
      </c>
      <c r="S9">
        <v>1.3559999999999999</v>
      </c>
      <c r="T9">
        <v>4.8945728536454902E-2</v>
      </c>
      <c r="V9">
        <v>0.381365868635687</v>
      </c>
      <c r="W9">
        <v>52.539254663613498</v>
      </c>
      <c r="X9">
        <v>67.918482463825697</v>
      </c>
      <c r="Z9">
        <v>0.55445937588660699</v>
      </c>
      <c r="AA9">
        <v>0.54557456443832197</v>
      </c>
      <c r="AB9">
        <v>0.53252043559794804</v>
      </c>
      <c r="AC9">
        <v>0.51626223491114498</v>
      </c>
      <c r="AD9">
        <v>0.49467197983140898</v>
      </c>
      <c r="AE9">
        <v>0.462752194175788</v>
      </c>
      <c r="AF9">
        <v>0.431808571489119</v>
      </c>
      <c r="AG9">
        <v>0.39595747344126497</v>
      </c>
      <c r="AH9">
        <v>0.35341004014708499</v>
      </c>
      <c r="AI9">
        <v>0.31190871667930697</v>
      </c>
      <c r="AJ9">
        <v>0.27215203596355197</v>
      </c>
      <c r="AK9">
        <v>0.23328844378795199</v>
      </c>
      <c r="AL9">
        <v>0.20491558287125999</v>
      </c>
      <c r="AM9">
        <v>0.18236554102126301</v>
      </c>
      <c r="AN9">
        <v>0.167421281603651</v>
      </c>
      <c r="AO9">
        <v>0.153318738105931</v>
      </c>
      <c r="AP9">
        <v>0.17121148427805699</v>
      </c>
      <c r="AQ9">
        <v>0.19643841497831699</v>
      </c>
      <c r="AR9">
        <v>0.23947537641298999</v>
      </c>
      <c r="AS9">
        <v>0.219903032877654</v>
      </c>
      <c r="AT9">
        <v>0.22303772440924799</v>
      </c>
      <c r="AU9">
        <v>0.14852838961386799</v>
      </c>
      <c r="AV9">
        <v>-0.24976653121387499</v>
      </c>
      <c r="AW9">
        <v>-0.72639833507470697</v>
      </c>
      <c r="AY9" s="7">
        <v>0.375</v>
      </c>
      <c r="AZ9" s="7">
        <v>55.989732699999998</v>
      </c>
      <c r="BA9" s="7">
        <v>55.989732699999998</v>
      </c>
      <c r="BC9">
        <v>2.0622580400188202</v>
      </c>
      <c r="BD9">
        <v>55.926678799999998</v>
      </c>
      <c r="BI9">
        <v>0.48561560544242299</v>
      </c>
      <c r="BJ9">
        <v>55.730576009180702</v>
      </c>
      <c r="BK9">
        <v>67.952556415773401</v>
      </c>
    </row>
    <row r="10" spans="1:63" x14ac:dyDescent="0.2">
      <c r="A10">
        <v>60.84</v>
      </c>
      <c r="B10">
        <v>2.5221055859272399</v>
      </c>
      <c r="C10">
        <v>195</v>
      </c>
      <c r="D10">
        <v>246</v>
      </c>
      <c r="F10">
        <f t="shared" si="0"/>
        <v>80.240000000000009</v>
      </c>
      <c r="G10">
        <v>90.81</v>
      </c>
      <c r="H10">
        <v>1.857487679973</v>
      </c>
      <c r="I10">
        <v>190</v>
      </c>
      <c r="J10">
        <v>217</v>
      </c>
      <c r="K10">
        <f t="shared" si="1"/>
        <v>0.56999999999999995</v>
      </c>
      <c r="L10">
        <f t="shared" si="2"/>
        <v>1.302</v>
      </c>
      <c r="M10">
        <f t="shared" si="3"/>
        <v>1.8201418908569571</v>
      </c>
      <c r="N10">
        <v>4.4997611804454503E-2</v>
      </c>
      <c r="P10">
        <v>80.240000000000009</v>
      </c>
      <c r="Q10">
        <v>1.857487679973</v>
      </c>
      <c r="R10">
        <v>0.56999999999999995</v>
      </c>
      <c r="S10">
        <v>1.302</v>
      </c>
      <c r="T10">
        <v>4.4997611804454503E-2</v>
      </c>
      <c r="V10">
        <v>0.33640289617235802</v>
      </c>
      <c r="W10">
        <v>52.999381366359202</v>
      </c>
      <c r="X10">
        <v>68.080330670793401</v>
      </c>
      <c r="Z10">
        <v>0.62220585400942396</v>
      </c>
      <c r="AA10">
        <v>0.59737902528182196</v>
      </c>
      <c r="AB10">
        <v>0.56390051438040401</v>
      </c>
      <c r="AC10">
        <v>0.52907464043817898</v>
      </c>
      <c r="AD10">
        <v>0.49136147006519298</v>
      </c>
      <c r="AE10">
        <v>0.44284841533144398</v>
      </c>
      <c r="AF10">
        <v>0.40760648860979798</v>
      </c>
      <c r="AG10">
        <v>0.37037233852505302</v>
      </c>
      <c r="AH10">
        <v>0.32376294032140501</v>
      </c>
      <c r="AI10">
        <v>0.28211289124956801</v>
      </c>
      <c r="AJ10">
        <v>0.24429368531744999</v>
      </c>
      <c r="AK10">
        <v>0.209270447065531</v>
      </c>
      <c r="AL10">
        <v>0.18641031317232101</v>
      </c>
      <c r="AM10">
        <v>0.16878714559343999</v>
      </c>
      <c r="AN10">
        <v>0.15841983267495</v>
      </c>
      <c r="AO10">
        <v>0.14800905653999999</v>
      </c>
      <c r="AP10">
        <v>0.16740012907312099</v>
      </c>
      <c r="AQ10">
        <v>0.193689173042257</v>
      </c>
      <c r="AR10">
        <v>0.23648250390565001</v>
      </c>
      <c r="AS10">
        <v>0.218117543165636</v>
      </c>
      <c r="AT10">
        <v>0.22099233741563001</v>
      </c>
      <c r="AU10">
        <v>0.14665766007651901</v>
      </c>
      <c r="AV10">
        <v>-0.25238999266936701</v>
      </c>
      <c r="AW10">
        <v>-0.76013198546026695</v>
      </c>
      <c r="AY10" s="7">
        <v>0.4375</v>
      </c>
      <c r="AZ10" s="7">
        <v>56.223932900000001</v>
      </c>
      <c r="BA10" s="7">
        <v>56.223932900000001</v>
      </c>
      <c r="BC10">
        <v>1.857487679973</v>
      </c>
      <c r="BI10">
        <v>0.45007547958709399</v>
      </c>
      <c r="BJ10">
        <v>56.165453647433502</v>
      </c>
      <c r="BK10">
        <v>68.108504684449102</v>
      </c>
    </row>
    <row r="11" spans="1:63" x14ac:dyDescent="0.2">
      <c r="A11">
        <v>70.540000000000006</v>
      </c>
      <c r="B11">
        <v>2.2742602395390601</v>
      </c>
      <c r="C11">
        <v>195</v>
      </c>
      <c r="D11">
        <v>236</v>
      </c>
      <c r="F11">
        <f t="shared" si="0"/>
        <v>89.94</v>
      </c>
      <c r="G11">
        <v>100.51</v>
      </c>
      <c r="H11">
        <v>1.68975426572029</v>
      </c>
      <c r="I11">
        <v>190</v>
      </c>
      <c r="J11">
        <v>208</v>
      </c>
      <c r="K11">
        <f t="shared" si="1"/>
        <v>0.56999999999999995</v>
      </c>
      <c r="L11">
        <f t="shared" si="2"/>
        <v>1.248</v>
      </c>
      <c r="M11">
        <f t="shared" si="3"/>
        <v>1.6546718964028033</v>
      </c>
      <c r="N11">
        <v>4.1861378684654699E-2</v>
      </c>
      <c r="P11">
        <v>89.94</v>
      </c>
      <c r="Q11">
        <v>1.68975426572029</v>
      </c>
      <c r="R11">
        <v>0.56999999999999995</v>
      </c>
      <c r="S11">
        <v>1.248</v>
      </c>
      <c r="T11">
        <v>4.1861378684654699E-2</v>
      </c>
      <c r="V11">
        <v>0.29465993253128098</v>
      </c>
      <c r="W11">
        <v>53.5146959012</v>
      </c>
      <c r="X11">
        <v>68.226354749609001</v>
      </c>
      <c r="Z11">
        <v>0.56169834692596199</v>
      </c>
      <c r="AA11">
        <v>0.55145454450370301</v>
      </c>
      <c r="AB11">
        <v>0.53645383681761205</v>
      </c>
      <c r="AC11">
        <v>0.51805921970748303</v>
      </c>
      <c r="AD11">
        <v>0.49414810121076602</v>
      </c>
      <c r="AE11">
        <v>0.45936633793391302</v>
      </c>
      <c r="AF11">
        <v>0.42690403313883302</v>
      </c>
      <c r="AG11">
        <v>0.390006951669921</v>
      </c>
      <c r="AH11">
        <v>0.3460356691748</v>
      </c>
      <c r="AI11">
        <v>0.303899301480407</v>
      </c>
      <c r="AJ11">
        <v>0.26407609194279602</v>
      </c>
      <c r="AK11">
        <v>0.225737814015536</v>
      </c>
      <c r="AL11">
        <v>0.19857642243587101</v>
      </c>
      <c r="AM11">
        <v>0.17732233809203199</v>
      </c>
      <c r="AN11">
        <v>0.16378131720818001</v>
      </c>
      <c r="AO11">
        <v>0.150965242010836</v>
      </c>
      <c r="AP11">
        <v>0.16945342438549801</v>
      </c>
      <c r="AQ11">
        <v>0.19512779304505801</v>
      </c>
      <c r="AR11">
        <v>0.238094312825266</v>
      </c>
      <c r="AS11">
        <v>0.219013783207268</v>
      </c>
      <c r="AT11">
        <v>0.22203721548219901</v>
      </c>
      <c r="AU11">
        <v>0.14757594302914201</v>
      </c>
      <c r="AV11">
        <v>-0.25116824829887102</v>
      </c>
      <c r="AW11">
        <v>-0.74008035136509698</v>
      </c>
      <c r="AY11" s="7">
        <v>0.5</v>
      </c>
      <c r="AZ11" s="7">
        <v>56.872487299999989</v>
      </c>
      <c r="BA11" s="11">
        <v>56.872487299999989</v>
      </c>
      <c r="BC11">
        <v>1.68975426572029</v>
      </c>
      <c r="BI11">
        <v>0.41780051088668002</v>
      </c>
      <c r="BJ11">
        <v>56.646943203132302</v>
      </c>
      <c r="BK11">
        <v>68.249345912853101</v>
      </c>
    </row>
    <row r="12" spans="1:63" x14ac:dyDescent="0.2">
      <c r="A12">
        <v>80.23</v>
      </c>
      <c r="B12">
        <v>2.0622580400188202</v>
      </c>
      <c r="C12">
        <v>194</v>
      </c>
      <c r="D12">
        <v>226</v>
      </c>
      <c r="F12">
        <f t="shared" si="0"/>
        <v>99.63</v>
      </c>
      <c r="G12">
        <v>110.2</v>
      </c>
      <c r="H12">
        <v>1.51926970223216</v>
      </c>
      <c r="I12">
        <v>190</v>
      </c>
      <c r="J12">
        <v>199</v>
      </c>
      <c r="K12">
        <f t="shared" si="1"/>
        <v>0.56999999999999995</v>
      </c>
      <c r="L12">
        <f t="shared" si="2"/>
        <v>1.194</v>
      </c>
      <c r="M12">
        <f t="shared" si="3"/>
        <v>1.5006346852076065</v>
      </c>
      <c r="N12">
        <v>3.9209879860266902E-2</v>
      </c>
      <c r="P12">
        <v>99.63</v>
      </c>
      <c r="Q12">
        <v>1.51926970223216</v>
      </c>
      <c r="R12">
        <v>0.56999999999999995</v>
      </c>
      <c r="S12">
        <v>1.194</v>
      </c>
      <c r="T12">
        <v>3.9209879860266902E-2</v>
      </c>
      <c r="V12">
        <v>0.255848876300593</v>
      </c>
      <c r="W12">
        <v>54.025355622406998</v>
      </c>
      <c r="X12">
        <v>68.349341494268103</v>
      </c>
      <c r="Z12">
        <v>0.61615671231786895</v>
      </c>
      <c r="AA12">
        <v>0.59240847559269305</v>
      </c>
      <c r="AB12">
        <v>0.56054899117340995</v>
      </c>
      <c r="AC12">
        <v>0.52754448129876297</v>
      </c>
      <c r="AD12">
        <v>0.49180342270348898</v>
      </c>
      <c r="AE12">
        <v>0.44569173064154699</v>
      </c>
      <c r="AF12">
        <v>0.41156577282418799</v>
      </c>
      <c r="AG12">
        <v>0.37499067943939701</v>
      </c>
      <c r="AH12">
        <v>0.32936763502396499</v>
      </c>
      <c r="AI12">
        <v>0.28803005293441802</v>
      </c>
      <c r="AJ12">
        <v>0.25007787388653002</v>
      </c>
      <c r="AK12">
        <v>0.214481280001211</v>
      </c>
      <c r="AL12">
        <v>0.19059654275825899</v>
      </c>
      <c r="AM12">
        <v>0.171966440131196</v>
      </c>
      <c r="AN12">
        <v>0.160591551812412</v>
      </c>
      <c r="AO12">
        <v>0.14932049138686401</v>
      </c>
      <c r="AP12">
        <v>0.16834780393684801</v>
      </c>
      <c r="AQ12">
        <v>0.19437527481018299</v>
      </c>
      <c r="AR12">
        <v>0.23722664830066501</v>
      </c>
      <c r="AS12">
        <v>0.21856402144488599</v>
      </c>
      <c r="AT12">
        <v>0.22150359826450999</v>
      </c>
      <c r="AU12">
        <v>0.147125295513058</v>
      </c>
      <c r="AV12">
        <v>-0.25173708368871001</v>
      </c>
      <c r="AW12">
        <v>-0.75197222088499904</v>
      </c>
      <c r="AY12" s="7">
        <v>0.5625</v>
      </c>
      <c r="AZ12" s="7">
        <v>56.77340259999999</v>
      </c>
      <c r="BA12" s="7">
        <v>56.77340259999999</v>
      </c>
      <c r="BC12">
        <v>1.51926970223216</v>
      </c>
      <c r="BI12">
        <v>0.38829518875323898</v>
      </c>
      <c r="BJ12">
        <v>57.119126327682501</v>
      </c>
      <c r="BK12">
        <v>68.367946652995499</v>
      </c>
    </row>
    <row r="13" spans="1:63" x14ac:dyDescent="0.2">
      <c r="A13">
        <v>90.81</v>
      </c>
      <c r="B13">
        <v>1.857487679973</v>
      </c>
      <c r="C13">
        <v>193</v>
      </c>
      <c r="D13">
        <v>217</v>
      </c>
      <c r="F13">
        <f t="shared" si="0"/>
        <v>110.21000000000001</v>
      </c>
      <c r="G13">
        <v>120.78</v>
      </c>
      <c r="H13">
        <v>1.3448021898786999</v>
      </c>
      <c r="I13">
        <v>190</v>
      </c>
      <c r="J13">
        <v>189</v>
      </c>
      <c r="K13">
        <f t="shared" si="1"/>
        <v>0.56999999999999995</v>
      </c>
      <c r="L13">
        <f t="shared" si="2"/>
        <v>1.1339999999999999</v>
      </c>
      <c r="M13">
        <f t="shared" si="3"/>
        <v>1.3422893703809184</v>
      </c>
      <c r="N13">
        <v>3.6848947994039399E-2</v>
      </c>
      <c r="P13">
        <v>110.21000000000001</v>
      </c>
      <c r="Q13">
        <v>1.3448021898786999</v>
      </c>
      <c r="R13">
        <v>0.56999999999999995</v>
      </c>
      <c r="S13">
        <v>1.1339999999999999</v>
      </c>
      <c r="T13">
        <v>3.6848947994039399E-2</v>
      </c>
      <c r="V13">
        <v>0.219039613537823</v>
      </c>
      <c r="W13">
        <v>54.585409992217002</v>
      </c>
      <c r="X13">
        <v>68.458214605553493</v>
      </c>
      <c r="Z13">
        <v>0.567465656745334</v>
      </c>
      <c r="AA13">
        <v>0.55607363285762701</v>
      </c>
      <c r="AB13">
        <v>0.53946336590396304</v>
      </c>
      <c r="AC13">
        <v>0.51938771789532601</v>
      </c>
      <c r="AD13">
        <v>0.49377693343093898</v>
      </c>
      <c r="AE13">
        <v>0.457035572486168</v>
      </c>
      <c r="AF13">
        <v>0.423788113148102</v>
      </c>
      <c r="AG13">
        <v>0.386505481729148</v>
      </c>
      <c r="AH13">
        <v>0.34187788716291001</v>
      </c>
      <c r="AI13">
        <v>0.299621769732763</v>
      </c>
      <c r="AJ13">
        <v>0.26000808209510601</v>
      </c>
      <c r="AK13">
        <v>0.222191817871492</v>
      </c>
      <c r="AL13">
        <v>0.19583867345678599</v>
      </c>
      <c r="AM13">
        <v>0.17533094332905699</v>
      </c>
      <c r="AN13">
        <v>0.16249057348371401</v>
      </c>
      <c r="AO13">
        <v>0.150235937258938</v>
      </c>
      <c r="AP13">
        <v>0.16894329855627399</v>
      </c>
      <c r="AQ13">
        <v>0.19476898155956801</v>
      </c>
      <c r="AR13">
        <v>0.23769383545784201</v>
      </c>
      <c r="AS13">
        <v>0.21878975459424099</v>
      </c>
      <c r="AT13">
        <v>0.221776155919443</v>
      </c>
      <c r="AU13">
        <v>0.14734647712512</v>
      </c>
      <c r="AV13">
        <v>-0.25147220978960499</v>
      </c>
      <c r="AW13">
        <v>-0.744910058454751</v>
      </c>
      <c r="AY13" s="7">
        <v>0.625</v>
      </c>
      <c r="AZ13" s="7">
        <v>57.494018600000004</v>
      </c>
      <c r="BA13" s="11">
        <v>57.494018600000004</v>
      </c>
      <c r="BC13">
        <v>1.3448021898786999</v>
      </c>
      <c r="BD13">
        <v>56.872487299999989</v>
      </c>
      <c r="BI13">
        <v>0.36108594022888202</v>
      </c>
      <c r="BJ13">
        <v>57.630941449119099</v>
      </c>
      <c r="BK13">
        <v>68.472903022062695</v>
      </c>
    </row>
    <row r="14" spans="1:63" x14ac:dyDescent="0.2">
      <c r="A14">
        <v>100.51</v>
      </c>
      <c r="B14">
        <v>1.68975426572029</v>
      </c>
      <c r="C14">
        <v>192</v>
      </c>
      <c r="D14">
        <v>208</v>
      </c>
      <c r="F14">
        <f t="shared" si="0"/>
        <v>119.91</v>
      </c>
      <c r="G14">
        <v>130.47999999999999</v>
      </c>
      <c r="H14">
        <v>1.18745128067357</v>
      </c>
      <c r="I14">
        <v>190</v>
      </c>
      <c r="J14">
        <v>178</v>
      </c>
      <c r="K14">
        <f t="shared" si="1"/>
        <v>0.56999999999999995</v>
      </c>
      <c r="L14">
        <f t="shared" si="2"/>
        <v>1.0679999999999998</v>
      </c>
      <c r="M14">
        <f t="shared" si="3"/>
        <v>1.1828965480504268</v>
      </c>
      <c r="N14">
        <v>3.5126027070626099E-2</v>
      </c>
      <c r="P14">
        <v>119.91</v>
      </c>
      <c r="Q14">
        <v>1.18745128067357</v>
      </c>
      <c r="R14">
        <v>0.56999999999999995</v>
      </c>
      <c r="S14">
        <v>1.0679999999999998</v>
      </c>
      <c r="T14">
        <v>3.5126027070626099E-2</v>
      </c>
      <c r="V14">
        <v>0.19375379953647601</v>
      </c>
      <c r="W14">
        <v>55.186120116165903</v>
      </c>
      <c r="X14">
        <v>68.536510824522495</v>
      </c>
      <c r="Z14">
        <v>0.61126802928184398</v>
      </c>
      <c r="AA14">
        <v>0.58846118748333298</v>
      </c>
      <c r="AB14">
        <v>0.55796765773326196</v>
      </c>
      <c r="AC14">
        <v>0.52641015441407402</v>
      </c>
      <c r="AD14">
        <v>0.49211632359744001</v>
      </c>
      <c r="AE14">
        <v>0.447641019537318</v>
      </c>
      <c r="AF14">
        <v>0.41406825601888603</v>
      </c>
      <c r="AG14">
        <v>0.37769352782255999</v>
      </c>
      <c r="AH14">
        <v>0.33250870771609498</v>
      </c>
      <c r="AI14">
        <v>0.29117182459727498</v>
      </c>
      <c r="AJ14">
        <v>0.25297616050655303</v>
      </c>
      <c r="AK14">
        <v>0.216917680425846</v>
      </c>
      <c r="AL14">
        <v>0.19239848129807399</v>
      </c>
      <c r="AM14">
        <v>0.17321883984008199</v>
      </c>
      <c r="AN14">
        <v>0.16136045437841801</v>
      </c>
      <c r="AO14">
        <v>0.149726519670832</v>
      </c>
      <c r="AP14">
        <v>0.168622607711123</v>
      </c>
      <c r="AQ14">
        <v>0.19456302089282199</v>
      </c>
      <c r="AR14">
        <v>0.23744231361051801</v>
      </c>
      <c r="AS14">
        <v>0.21867646742064301</v>
      </c>
      <c r="AT14">
        <v>0.22163695115989099</v>
      </c>
      <c r="AU14">
        <v>0.14723792564575</v>
      </c>
      <c r="AV14">
        <v>-0.25159554019750902</v>
      </c>
      <c r="AW14">
        <v>-0.74910066995644897</v>
      </c>
      <c r="AY14" s="7">
        <v>0.6875</v>
      </c>
      <c r="AZ14" s="7">
        <v>57.62012639999999</v>
      </c>
      <c r="BA14" s="7">
        <v>57.62012639999999</v>
      </c>
      <c r="BC14">
        <v>1.18745128067357</v>
      </c>
      <c r="BI14">
        <v>0.34397438213482201</v>
      </c>
      <c r="BJ14">
        <v>58.171578156225898</v>
      </c>
      <c r="BK14">
        <v>68.5483129853652</v>
      </c>
    </row>
    <row r="15" spans="1:63" x14ac:dyDescent="0.2">
      <c r="A15">
        <v>110.2</v>
      </c>
      <c r="B15">
        <v>1.51926970223216</v>
      </c>
      <c r="C15">
        <v>192</v>
      </c>
      <c r="D15">
        <v>199</v>
      </c>
      <c r="F15">
        <f t="shared" si="0"/>
        <v>129.6</v>
      </c>
      <c r="G15">
        <v>140.16999999999999</v>
      </c>
      <c r="H15">
        <v>1.0333083773907299</v>
      </c>
      <c r="I15">
        <v>190</v>
      </c>
      <c r="J15">
        <v>167</v>
      </c>
      <c r="K15">
        <f t="shared" si="1"/>
        <v>0.56999999999999995</v>
      </c>
      <c r="L15">
        <f t="shared" si="2"/>
        <v>1.002</v>
      </c>
      <c r="M15">
        <f t="shared" si="3"/>
        <v>1.038119067946397</v>
      </c>
      <c r="N15">
        <v>3.3748054430531402E-2</v>
      </c>
      <c r="P15">
        <v>129.6</v>
      </c>
      <c r="Q15">
        <v>1.0333083773907299</v>
      </c>
      <c r="R15">
        <v>0.56999999999999995</v>
      </c>
      <c r="S15">
        <v>1.002</v>
      </c>
      <c r="T15">
        <v>3.3748054430531402E-2</v>
      </c>
      <c r="V15">
        <v>0.17403068243111</v>
      </c>
      <c r="W15">
        <v>55.785768633602601</v>
      </c>
      <c r="X15">
        <v>68.598572094158797</v>
      </c>
      <c r="Z15">
        <v>0.57207287891663405</v>
      </c>
      <c r="AA15">
        <v>0.55970900464247098</v>
      </c>
      <c r="AB15">
        <v>0.54176842303956696</v>
      </c>
      <c r="AC15">
        <v>0.52037027477979703</v>
      </c>
      <c r="AD15">
        <v>0.493513990281926</v>
      </c>
      <c r="AE15">
        <v>0.45543213874840999</v>
      </c>
      <c r="AF15">
        <v>0.42181044789875799</v>
      </c>
      <c r="AG15">
        <v>0.384447577351614</v>
      </c>
      <c r="AH15">
        <v>0.33953700104108198</v>
      </c>
      <c r="AI15">
        <v>0.29734073873320799</v>
      </c>
      <c r="AJ15">
        <v>0.25796198795533998</v>
      </c>
      <c r="AK15">
        <v>0.22052877625598999</v>
      </c>
      <c r="AL15">
        <v>0.19465762952433499</v>
      </c>
      <c r="AM15">
        <v>0.17454530091327899</v>
      </c>
      <c r="AN15">
        <v>0.162033158143251</v>
      </c>
      <c r="AO15">
        <v>0.150010028148715</v>
      </c>
      <c r="AP15">
        <v>0.16879532239027301</v>
      </c>
      <c r="AQ15">
        <v>0.194670771307621</v>
      </c>
      <c r="AR15">
        <v>0.237577735771001</v>
      </c>
      <c r="AS15">
        <v>0.218733323891628</v>
      </c>
      <c r="AT15">
        <v>0.22170805066280999</v>
      </c>
      <c r="AU15">
        <v>0.14729120204891699</v>
      </c>
      <c r="AV15">
        <v>-0.251538113848295</v>
      </c>
      <c r="AW15">
        <v>-0.74661282209091295</v>
      </c>
      <c r="AY15" s="7">
        <v>0.75</v>
      </c>
      <c r="AZ15" s="7">
        <v>58.02547289999999</v>
      </c>
      <c r="BA15" s="7">
        <v>58.02547289999999</v>
      </c>
      <c r="BC15">
        <v>1.0333083773907299</v>
      </c>
      <c r="BI15">
        <v>0.33170745126826001</v>
      </c>
      <c r="BJ15">
        <v>58.705305007112898</v>
      </c>
      <c r="BK15">
        <v>68.608022653803701</v>
      </c>
    </row>
    <row r="16" spans="1:63" x14ac:dyDescent="0.2">
      <c r="A16">
        <v>120.78</v>
      </c>
      <c r="B16">
        <v>1.3448021898786999</v>
      </c>
      <c r="C16">
        <v>192</v>
      </c>
      <c r="D16">
        <v>189</v>
      </c>
      <c r="F16">
        <f t="shared" si="0"/>
        <v>140.17000000000002</v>
      </c>
      <c r="G16">
        <v>150.74</v>
      </c>
      <c r="H16">
        <v>0.87527074116426795</v>
      </c>
      <c r="I16">
        <v>189</v>
      </c>
      <c r="J16">
        <v>154</v>
      </c>
      <c r="K16">
        <f t="shared" si="1"/>
        <v>0.56699999999999995</v>
      </c>
      <c r="L16">
        <f t="shared" si="2"/>
        <v>0.92400000000000004</v>
      </c>
      <c r="M16">
        <f t="shared" si="3"/>
        <v>0.87967552808547722</v>
      </c>
      <c r="N16">
        <v>3.2508567785430299E-2</v>
      </c>
      <c r="P16">
        <v>140.17000000000002</v>
      </c>
      <c r="Q16">
        <v>0.87527074116426795</v>
      </c>
      <c r="R16">
        <v>0.56699999999999995</v>
      </c>
      <c r="S16">
        <v>0.92400000000000004</v>
      </c>
      <c r="T16">
        <v>3.2508567785430299E-2</v>
      </c>
      <c r="V16">
        <v>0.16178134768462801</v>
      </c>
      <c r="W16">
        <v>56.4434137323789</v>
      </c>
      <c r="X16">
        <v>68.6385305778971</v>
      </c>
      <c r="Z16">
        <v>0.60731812541743402</v>
      </c>
      <c r="AA16">
        <v>0.585327995365302</v>
      </c>
      <c r="AB16">
        <v>0.55598054983315903</v>
      </c>
      <c r="AC16">
        <v>0.52556951340771296</v>
      </c>
      <c r="AD16">
        <v>0.492337877689144</v>
      </c>
      <c r="AE16">
        <v>0.44897824008301401</v>
      </c>
      <c r="AF16">
        <v>0.415651387992652</v>
      </c>
      <c r="AG16">
        <v>0.37927698593595099</v>
      </c>
      <c r="AH16">
        <v>0.33427118292096702</v>
      </c>
      <c r="AI16">
        <v>0.29284198957829299</v>
      </c>
      <c r="AJ16">
        <v>0.25443004715043099</v>
      </c>
      <c r="AK16">
        <v>0.21805796765378099</v>
      </c>
      <c r="AL16">
        <v>0.19317470708550599</v>
      </c>
      <c r="AM16">
        <v>0.173712468349947</v>
      </c>
      <c r="AN16">
        <v>0.16163278879448201</v>
      </c>
      <c r="AO16">
        <v>0.14985225617039299</v>
      </c>
      <c r="AP16">
        <v>0.16870230724971899</v>
      </c>
      <c r="AQ16">
        <v>0.19461440216112399</v>
      </c>
      <c r="AR16">
        <v>0.23750482561300501</v>
      </c>
      <c r="AS16">
        <v>0.21870478926763301</v>
      </c>
      <c r="AT16">
        <v>0.221671736965035</v>
      </c>
      <c r="AU16">
        <v>0.14726505468265899</v>
      </c>
      <c r="AV16">
        <v>-0.25156485299685899</v>
      </c>
      <c r="AW16">
        <v>-0.74808937026009903</v>
      </c>
      <c r="AY16" s="7">
        <v>0.8125</v>
      </c>
      <c r="AZ16" s="7">
        <v>58.556927199999997</v>
      </c>
      <c r="BA16" s="11">
        <v>58.556927199999997</v>
      </c>
      <c r="BC16">
        <v>0.87527074116426795</v>
      </c>
      <c r="BI16">
        <v>0.32620031518982001</v>
      </c>
      <c r="BJ16">
        <v>59.282049956309301</v>
      </c>
      <c r="BK16">
        <v>68.646126930326702</v>
      </c>
    </row>
    <row r="17" spans="1:63" x14ac:dyDescent="0.2">
      <c r="A17">
        <v>130.47999999999999</v>
      </c>
      <c r="B17">
        <v>1.18745128067357</v>
      </c>
      <c r="C17">
        <v>191</v>
      </c>
      <c r="D17">
        <v>178</v>
      </c>
      <c r="F17">
        <f t="shared" si="0"/>
        <v>149.86000000000001</v>
      </c>
      <c r="G17">
        <v>160.43</v>
      </c>
      <c r="H17">
        <v>0.72283973570066495</v>
      </c>
      <c r="I17">
        <v>189</v>
      </c>
      <c r="J17">
        <v>140</v>
      </c>
      <c r="K17">
        <f t="shared" si="1"/>
        <v>0.56699999999999995</v>
      </c>
      <c r="L17">
        <f t="shared" si="2"/>
        <v>0.84000000000000008</v>
      </c>
      <c r="M17">
        <f t="shared" si="3"/>
        <v>0.73453381801858819</v>
      </c>
      <c r="N17">
        <v>3.1463135142290301E-2</v>
      </c>
      <c r="P17">
        <v>149.86000000000001</v>
      </c>
      <c r="Q17">
        <v>0.72283973570066495</v>
      </c>
      <c r="R17">
        <v>0.56699999999999995</v>
      </c>
      <c r="S17">
        <v>0.84000000000000008</v>
      </c>
      <c r="T17">
        <v>3.1463135142290301E-2</v>
      </c>
      <c r="V17">
        <v>0.149908505909569</v>
      </c>
      <c r="W17">
        <v>57.223491930100899</v>
      </c>
      <c r="X17">
        <v>68.684949209552897</v>
      </c>
      <c r="Z17">
        <v>0.57576056446436297</v>
      </c>
      <c r="AA17">
        <v>0.56257404799909205</v>
      </c>
      <c r="AB17">
        <v>0.54353524851787505</v>
      </c>
      <c r="AC17">
        <v>0.52109719161773105</v>
      </c>
      <c r="AD17">
        <v>0.49332773042996902</v>
      </c>
      <c r="AE17">
        <v>0.45432956826090098</v>
      </c>
      <c r="AF17">
        <v>0.42055602743257398</v>
      </c>
      <c r="AG17">
        <v>0.38323896894151099</v>
      </c>
      <c r="AH17">
        <v>0.33822013634935699</v>
      </c>
      <c r="AI17">
        <v>0.29612535970652698</v>
      </c>
      <c r="AJ17">
        <v>0.25693364382821998</v>
      </c>
      <c r="AK17">
        <v>0.21974932819057899</v>
      </c>
      <c r="AL17">
        <v>0.19414838624115199</v>
      </c>
      <c r="AM17">
        <v>0.174235458894096</v>
      </c>
      <c r="AN17">
        <v>0.16187109486134299</v>
      </c>
      <c r="AO17">
        <v>0.14994005918752201</v>
      </c>
      <c r="AP17">
        <v>0.16875240150155099</v>
      </c>
      <c r="AQ17">
        <v>0.194643891859168</v>
      </c>
      <c r="AR17">
        <v>0.237544080597135</v>
      </c>
      <c r="AS17">
        <v>0.21871911008721401</v>
      </c>
      <c r="AT17">
        <v>0.22169028418242101</v>
      </c>
      <c r="AU17">
        <v>0.14727788755860899</v>
      </c>
      <c r="AV17">
        <v>-0.25155240251623301</v>
      </c>
      <c r="AW17">
        <v>-0.74721288577824796</v>
      </c>
      <c r="AY17" s="7">
        <v>0.875</v>
      </c>
      <c r="AZ17" s="7">
        <v>58.692042700000002</v>
      </c>
      <c r="BA17" s="7">
        <v>58.692042700000002</v>
      </c>
      <c r="BC17">
        <v>0.72283973570066495</v>
      </c>
      <c r="BD17">
        <v>57.494018600000004</v>
      </c>
      <c r="BI17">
        <v>0.32206196364115403</v>
      </c>
      <c r="BJ17">
        <v>59.959436855445901</v>
      </c>
      <c r="BK17">
        <v>68.690543265167193</v>
      </c>
    </row>
    <row r="18" spans="1:63" x14ac:dyDescent="0.2">
      <c r="A18">
        <v>140.16999999999999</v>
      </c>
      <c r="B18">
        <v>1.0333083773907299</v>
      </c>
      <c r="C18">
        <v>190</v>
      </c>
      <c r="D18">
        <v>167</v>
      </c>
      <c r="F18">
        <f t="shared" si="0"/>
        <v>159.56</v>
      </c>
      <c r="G18">
        <v>170.13</v>
      </c>
      <c r="H18">
        <v>0.58169663600422905</v>
      </c>
      <c r="I18">
        <v>180</v>
      </c>
      <c r="J18">
        <v>128</v>
      </c>
      <c r="K18">
        <f t="shared" si="1"/>
        <v>0.54</v>
      </c>
      <c r="L18">
        <f t="shared" si="2"/>
        <v>0.76800000000000002</v>
      </c>
      <c r="M18">
        <f t="shared" si="3"/>
        <v>0.58896024578334738</v>
      </c>
      <c r="N18">
        <v>3.0326582630748101E-2</v>
      </c>
      <c r="P18">
        <v>159.56</v>
      </c>
      <c r="Q18">
        <v>0.58169663600422905</v>
      </c>
      <c r="R18">
        <v>0.54</v>
      </c>
      <c r="S18">
        <v>0.76800000000000002</v>
      </c>
      <c r="T18">
        <v>3.0326582630748101E-2</v>
      </c>
      <c r="V18">
        <v>0.16873479979016601</v>
      </c>
      <c r="W18">
        <v>57.476571625882499</v>
      </c>
      <c r="X18">
        <v>68.598089330921596</v>
      </c>
      <c r="Z18">
        <v>0.60412783333320597</v>
      </c>
      <c r="AA18">
        <v>0.58284215543026796</v>
      </c>
      <c r="AB18">
        <v>0.55445153309574102</v>
      </c>
      <c r="AC18">
        <v>0.52494666132321599</v>
      </c>
      <c r="AD18">
        <v>0.49249476299824702</v>
      </c>
      <c r="AE18">
        <v>0.44989596966971102</v>
      </c>
      <c r="AF18">
        <v>0.41665347465541602</v>
      </c>
      <c r="AG18">
        <v>0.38020520321187101</v>
      </c>
      <c r="AH18">
        <v>0.335260769423115</v>
      </c>
      <c r="AI18">
        <v>0.29373040879909601</v>
      </c>
      <c r="AJ18">
        <v>0.25515977770523901</v>
      </c>
      <c r="AK18">
        <v>0.21859188797260301</v>
      </c>
      <c r="AL18">
        <v>0.19350919307884001</v>
      </c>
      <c r="AM18">
        <v>0.17390707323670199</v>
      </c>
      <c r="AN18">
        <v>0.16172925863437199</v>
      </c>
      <c r="AO18">
        <v>0.149891196174323</v>
      </c>
      <c r="AP18">
        <v>0.168725423061309</v>
      </c>
      <c r="AQ18">
        <v>0.194628464348123</v>
      </c>
      <c r="AR18">
        <v>0.23752294585199199</v>
      </c>
      <c r="AS18">
        <v>0.218711922852074</v>
      </c>
      <c r="AT18">
        <v>0.22168081124181899</v>
      </c>
      <c r="AU18">
        <v>0.14727158932778001</v>
      </c>
      <c r="AV18">
        <v>-0.25155819978781802</v>
      </c>
      <c r="AW18">
        <v>-0.74773311846391599</v>
      </c>
      <c r="AY18" s="7">
        <v>0.9375</v>
      </c>
      <c r="AZ18" s="7">
        <v>59.088381499999997</v>
      </c>
      <c r="BA18" s="7">
        <v>59.088381499999997</v>
      </c>
      <c r="BC18">
        <v>0.58169663600422905</v>
      </c>
      <c r="BI18">
        <v>0.33931062581203802</v>
      </c>
      <c r="BJ18">
        <v>60.161002901264702</v>
      </c>
      <c r="BK18">
        <v>68.604588213079793</v>
      </c>
    </row>
    <row r="19" spans="1:63" x14ac:dyDescent="0.2">
      <c r="A19">
        <v>150.74</v>
      </c>
      <c r="B19">
        <v>0.87527074116426795</v>
      </c>
      <c r="C19">
        <v>189</v>
      </c>
      <c r="D19">
        <v>154</v>
      </c>
      <c r="F19">
        <f t="shared" si="0"/>
        <v>170.17000000000002</v>
      </c>
      <c r="G19">
        <v>180.74</v>
      </c>
      <c r="H19">
        <v>0.43825737765321099</v>
      </c>
      <c r="I19">
        <v>167</v>
      </c>
      <c r="J19">
        <v>115</v>
      </c>
      <c r="K19">
        <f t="shared" si="1"/>
        <v>0.501</v>
      </c>
      <c r="L19">
        <f t="shared" si="2"/>
        <v>0.69000000000000006</v>
      </c>
      <c r="M19">
        <f t="shared" si="3"/>
        <v>0.4440542022853472</v>
      </c>
      <c r="N19">
        <v>2.87388674491422E-2</v>
      </c>
      <c r="P19">
        <v>170.17000000000002</v>
      </c>
      <c r="Q19">
        <v>0.43825737765321099</v>
      </c>
      <c r="R19">
        <v>0.501</v>
      </c>
      <c r="S19">
        <v>0.69000000000000006</v>
      </c>
      <c r="T19">
        <v>2.87388674491422E-2</v>
      </c>
      <c r="V19">
        <v>0.194633733454984</v>
      </c>
      <c r="W19">
        <v>57.618738792913</v>
      </c>
      <c r="X19">
        <v>68.449874671691404</v>
      </c>
      <c r="Z19">
        <v>0.5787164872135</v>
      </c>
      <c r="AA19">
        <v>0.56483425177503999</v>
      </c>
      <c r="AB19">
        <v>0.54489027261857204</v>
      </c>
      <c r="AC19">
        <v>0.52163509778053196</v>
      </c>
      <c r="AD19">
        <v>0.49319579776724698</v>
      </c>
      <c r="AE19">
        <v>0.45357164840083403</v>
      </c>
      <c r="AF19">
        <v>0.41976068361260999</v>
      </c>
      <c r="AG19">
        <v>0.38252945897452001</v>
      </c>
      <c r="AH19">
        <v>0.33747968294977898</v>
      </c>
      <c r="AI19">
        <v>0.29547806884232902</v>
      </c>
      <c r="AJ19">
        <v>0.256417009207555</v>
      </c>
      <c r="AK19">
        <v>0.21938412146210601</v>
      </c>
      <c r="AL19">
        <v>0.19392885705143501</v>
      </c>
      <c r="AM19">
        <v>0.174113280180418</v>
      </c>
      <c r="AN19">
        <v>0.16181368001670099</v>
      </c>
      <c r="AO19">
        <v>0.14991838909945099</v>
      </c>
      <c r="AP19">
        <v>0.16873995249332899</v>
      </c>
      <c r="AQ19">
        <v>0.19463653527005501</v>
      </c>
      <c r="AR19">
        <v>0.23753432478860401</v>
      </c>
      <c r="AS19">
        <v>0.21871552993981599</v>
      </c>
      <c r="AT19">
        <v>0.22168564953306899</v>
      </c>
      <c r="AU19">
        <v>0.14727468043358899</v>
      </c>
      <c r="AV19">
        <v>-0.25155550042260399</v>
      </c>
      <c r="AW19">
        <v>-0.74742431889226002</v>
      </c>
      <c r="AY19" s="7">
        <v>1</v>
      </c>
      <c r="AZ19" s="7">
        <v>59.232504699999993</v>
      </c>
      <c r="BA19" s="11">
        <v>59.232504699999993</v>
      </c>
      <c r="BC19">
        <v>0.43825737765321099</v>
      </c>
      <c r="BI19">
        <v>0.36160119187925699</v>
      </c>
      <c r="BJ19">
        <v>60.257018960594898</v>
      </c>
      <c r="BK19">
        <v>68.458225638793905</v>
      </c>
    </row>
    <row r="20" spans="1:63" x14ac:dyDescent="0.2">
      <c r="A20">
        <v>160.43</v>
      </c>
      <c r="B20">
        <v>0.72283973570066495</v>
      </c>
      <c r="C20">
        <v>189</v>
      </c>
      <c r="D20">
        <v>140</v>
      </c>
      <c r="F20">
        <f t="shared" si="0"/>
        <v>179.88</v>
      </c>
      <c r="G20">
        <v>190.45</v>
      </c>
      <c r="H20">
        <v>0.32934379530854302</v>
      </c>
      <c r="I20">
        <v>147</v>
      </c>
      <c r="J20">
        <v>107</v>
      </c>
      <c r="K20">
        <f t="shared" si="1"/>
        <v>0.441</v>
      </c>
      <c r="L20">
        <f t="shared" si="2"/>
        <v>0.6419999999999999</v>
      </c>
      <c r="M20">
        <f t="shared" si="3"/>
        <v>0.33467369945677733</v>
      </c>
      <c r="N20">
        <v>2.6714937958625999E-2</v>
      </c>
      <c r="P20">
        <v>179.88</v>
      </c>
      <c r="Q20">
        <v>0.32934379530854302</v>
      </c>
      <c r="R20">
        <v>0.441</v>
      </c>
      <c r="S20">
        <v>0.6419999999999999</v>
      </c>
      <c r="T20">
        <v>2.6714937958625999E-2</v>
      </c>
      <c r="V20">
        <v>0.23753029024691899</v>
      </c>
      <c r="W20">
        <v>56.997814782544999</v>
      </c>
      <c r="X20">
        <v>68.126907782001496</v>
      </c>
      <c r="Z20">
        <v>0.60155205085297203</v>
      </c>
      <c r="AA20">
        <v>0.58087075453904402</v>
      </c>
      <c r="AB20">
        <v>0.55327541376298695</v>
      </c>
      <c r="AC20">
        <v>0.52448525295399295</v>
      </c>
      <c r="AD20">
        <v>0.49260586084053198</v>
      </c>
      <c r="AE20">
        <v>0.45052598526382298</v>
      </c>
      <c r="AF20">
        <v>0.41728799358018398</v>
      </c>
      <c r="AG20">
        <v>0.38074950823283799</v>
      </c>
      <c r="AH20">
        <v>0.33581660098259097</v>
      </c>
      <c r="AI20">
        <v>0.29420314721457802</v>
      </c>
      <c r="AJ20">
        <v>0.255526144041133</v>
      </c>
      <c r="AK20">
        <v>0.218841939941084</v>
      </c>
      <c r="AL20">
        <v>0.19365334775569101</v>
      </c>
      <c r="AM20">
        <v>0.17398379969095901</v>
      </c>
      <c r="AN20">
        <v>0.16176343304632701</v>
      </c>
      <c r="AO20">
        <v>0.14990325596484699</v>
      </c>
      <c r="AP20">
        <v>0.16873212759148601</v>
      </c>
      <c r="AQ20">
        <v>0.19463231296587999</v>
      </c>
      <c r="AR20">
        <v>0.23752819839324699</v>
      </c>
      <c r="AS20">
        <v>0.21871371963744099</v>
      </c>
      <c r="AT20">
        <v>0.221683178385854</v>
      </c>
      <c r="AU20">
        <v>0.14727316335242799</v>
      </c>
      <c r="AV20">
        <v>-0.25155675731884503</v>
      </c>
      <c r="AW20">
        <v>-0.74760760963008599</v>
      </c>
      <c r="AY20" s="7"/>
      <c r="AZ20" s="7"/>
      <c r="BA20" s="7"/>
      <c r="BC20">
        <v>0.32934379530854302</v>
      </c>
      <c r="BI20">
        <v>0.392930069351347</v>
      </c>
      <c r="BJ20">
        <v>59.676862368247299</v>
      </c>
      <c r="BK20">
        <v>68.140967303095906</v>
      </c>
    </row>
    <row r="21" spans="1:63" x14ac:dyDescent="0.2">
      <c r="A21">
        <v>170.13</v>
      </c>
      <c r="B21">
        <v>0.58169663600422905</v>
      </c>
      <c r="C21">
        <v>180</v>
      </c>
      <c r="D21">
        <v>128</v>
      </c>
      <c r="F21">
        <f t="shared" si="0"/>
        <v>189.6</v>
      </c>
      <c r="G21">
        <v>200.17</v>
      </c>
      <c r="H21">
        <v>0.22544053802515601</v>
      </c>
      <c r="I21">
        <v>137</v>
      </c>
      <c r="J21">
        <v>91</v>
      </c>
      <c r="K21">
        <f t="shared" si="1"/>
        <v>0.41099999999999998</v>
      </c>
      <c r="L21">
        <f t="shared" si="2"/>
        <v>0.54600000000000004</v>
      </c>
      <c r="M21">
        <f t="shared" si="3"/>
        <v>0.23010277383688144</v>
      </c>
      <c r="N21">
        <v>2.3864972609205799E-2</v>
      </c>
      <c r="P21">
        <v>189.6</v>
      </c>
      <c r="Q21">
        <v>0.22544053802515601</v>
      </c>
      <c r="R21">
        <v>0.41099999999999998</v>
      </c>
      <c r="S21">
        <v>0.54600000000000004</v>
      </c>
      <c r="T21">
        <v>2.3864972609205799E-2</v>
      </c>
      <c r="V21">
        <v>0.218714314910745</v>
      </c>
      <c r="W21">
        <v>57.638044743499897</v>
      </c>
      <c r="X21">
        <v>68.079571084738902</v>
      </c>
      <c r="Z21">
        <v>0.58108839261858503</v>
      </c>
      <c r="AA21">
        <v>0.56661863104018195</v>
      </c>
      <c r="AB21">
        <v>0.54592990372962602</v>
      </c>
      <c r="AC21">
        <v>0.522033202701223</v>
      </c>
      <c r="AD21">
        <v>0.49310235017244097</v>
      </c>
      <c r="AE21">
        <v>0.453050761192339</v>
      </c>
      <c r="AF21">
        <v>0.419256542519435</v>
      </c>
      <c r="AG21">
        <v>0.38211304979162702</v>
      </c>
      <c r="AH21">
        <v>0.33706344806794297</v>
      </c>
      <c r="AI21">
        <v>0.29513341442153601</v>
      </c>
      <c r="AJ21">
        <v>0.25615750534798998</v>
      </c>
      <c r="AK21">
        <v>0.21921303009682999</v>
      </c>
      <c r="AL21">
        <v>0.19383422911196899</v>
      </c>
      <c r="AM21">
        <v>0.17406510459081001</v>
      </c>
      <c r="AN21">
        <v>0.16179333998677001</v>
      </c>
      <c r="AO21">
        <v>0.149911677734786</v>
      </c>
      <c r="AP21">
        <v>0.16873634174146901</v>
      </c>
      <c r="AQ21">
        <v>0.19463452186744501</v>
      </c>
      <c r="AR21">
        <v>0.23753149683692701</v>
      </c>
      <c r="AS21">
        <v>0.21871462818100501</v>
      </c>
      <c r="AT21">
        <v>0.221684440520031</v>
      </c>
      <c r="AU21">
        <v>0.147273907919685</v>
      </c>
      <c r="AV21">
        <v>-0.25155617207438602</v>
      </c>
      <c r="AW21">
        <v>-0.74749881351528702</v>
      </c>
      <c r="AY21" s="7"/>
      <c r="AZ21" s="7"/>
      <c r="BA21" s="7"/>
      <c r="BC21">
        <v>0.22544053802515601</v>
      </c>
      <c r="BD21">
        <v>58.556927199999997</v>
      </c>
      <c r="BI21">
        <v>0.382606100093482</v>
      </c>
      <c r="BJ21">
        <v>60.209431177407403</v>
      </c>
      <c r="BK21">
        <v>68.0911621595707</v>
      </c>
    </row>
    <row r="22" spans="1:63" x14ac:dyDescent="0.2">
      <c r="A22">
        <v>180.74</v>
      </c>
      <c r="B22">
        <v>0.43825737765321099</v>
      </c>
      <c r="C22">
        <v>167</v>
      </c>
      <c r="D22">
        <v>115</v>
      </c>
      <c r="F22">
        <f t="shared" si="0"/>
        <v>200.17000000000002</v>
      </c>
      <c r="G22">
        <v>210.74</v>
      </c>
      <c r="H22">
        <v>0.13264688855947401</v>
      </c>
      <c r="I22">
        <v>112</v>
      </c>
      <c r="J22">
        <v>78</v>
      </c>
      <c r="K22">
        <f t="shared" si="1"/>
        <v>0.33599999999999997</v>
      </c>
      <c r="L22">
        <f t="shared" si="2"/>
        <v>0.46799999999999997</v>
      </c>
      <c r="M22">
        <f t="shared" si="3"/>
        <v>0.1366641035862336</v>
      </c>
      <c r="N22">
        <v>1.9477346626415398E-2</v>
      </c>
      <c r="P22">
        <v>200.17000000000002</v>
      </c>
      <c r="Q22">
        <v>0.13264688855947401</v>
      </c>
      <c r="R22">
        <v>0.33599999999999997</v>
      </c>
      <c r="S22">
        <v>0.46799999999999997</v>
      </c>
      <c r="T22">
        <v>1.9477346626415398E-2</v>
      </c>
      <c r="V22">
        <v>0.22168399899199201</v>
      </c>
      <c r="W22">
        <v>57.0158642105106</v>
      </c>
      <c r="X22">
        <v>67.653679681522604</v>
      </c>
      <c r="Z22">
        <v>0.59947318526250604</v>
      </c>
      <c r="AA22">
        <v>0.57930791105454404</v>
      </c>
      <c r="AB22">
        <v>0.55237099592834704</v>
      </c>
      <c r="AC22">
        <v>0.52414348551812195</v>
      </c>
      <c r="AD22">
        <v>0.49268453709881399</v>
      </c>
      <c r="AE22">
        <v>0.45095857145235702</v>
      </c>
      <c r="AF22">
        <v>0.417689857210094</v>
      </c>
      <c r="AG22">
        <v>0.38106875182195199</v>
      </c>
      <c r="AH22">
        <v>0.33612886448663598</v>
      </c>
      <c r="AI22">
        <v>0.29445474123090798</v>
      </c>
      <c r="AJ22">
        <v>0.25571010648068698</v>
      </c>
      <c r="AK22">
        <v>0.218959058827597</v>
      </c>
      <c r="AL22">
        <v>0.193715478387046</v>
      </c>
      <c r="AM22">
        <v>0.17401405150636201</v>
      </c>
      <c r="AN22">
        <v>0.16177553952357299</v>
      </c>
      <c r="AO22">
        <v>0.149906990928419</v>
      </c>
      <c r="AP22">
        <v>0.16873407218688499</v>
      </c>
      <c r="AQ22">
        <v>0.194633366279616</v>
      </c>
      <c r="AR22">
        <v>0.23752972096049799</v>
      </c>
      <c r="AS22">
        <v>0.21871417220679201</v>
      </c>
      <c r="AT22">
        <v>0.221683795887404</v>
      </c>
      <c r="AU22">
        <v>0.147273542494086</v>
      </c>
      <c r="AV22">
        <v>-0.25155644457980703</v>
      </c>
      <c r="AW22">
        <v>-0.74756339096500202</v>
      </c>
      <c r="AY22" s="7"/>
      <c r="AZ22" s="7"/>
      <c r="BA22" s="7"/>
      <c r="BC22">
        <v>0.13264688855947401</v>
      </c>
      <c r="BI22">
        <v>0.38273418958452399</v>
      </c>
      <c r="BJ22">
        <v>59.610083639360099</v>
      </c>
      <c r="BK22">
        <v>67.668948333790098</v>
      </c>
    </row>
    <row r="23" spans="1:63" x14ac:dyDescent="0.2">
      <c r="A23">
        <v>190.45</v>
      </c>
      <c r="B23">
        <v>0.32934379530854302</v>
      </c>
      <c r="C23">
        <v>147</v>
      </c>
      <c r="D23">
        <v>107</v>
      </c>
      <c r="F23">
        <f t="shared" si="0"/>
        <v>209.86</v>
      </c>
      <c r="G23">
        <v>220.43</v>
      </c>
      <c r="H23">
        <v>6.3788763344523394E-2</v>
      </c>
      <c r="I23">
        <v>89</v>
      </c>
      <c r="J23">
        <v>60</v>
      </c>
      <c r="K23">
        <f t="shared" si="1"/>
        <v>0.26699999999999996</v>
      </c>
      <c r="L23">
        <f t="shared" si="2"/>
        <v>0.36</v>
      </c>
      <c r="M23">
        <f t="shared" si="3"/>
        <v>6.4742003132651993E-2</v>
      </c>
      <c r="N23">
        <v>1.3918846633358401E-2</v>
      </c>
      <c r="P23">
        <v>209.86</v>
      </c>
      <c r="Q23">
        <v>6.3788763344523394E-2</v>
      </c>
      <c r="R23">
        <v>0.26699999999999996</v>
      </c>
      <c r="S23">
        <v>0.36</v>
      </c>
      <c r="T23">
        <v>1.3918846633358401E-2</v>
      </c>
      <c r="V23">
        <v>0.147273655817412</v>
      </c>
      <c r="W23">
        <v>57.067585882982897</v>
      </c>
      <c r="X23">
        <v>67.377628780165907</v>
      </c>
      <c r="Z23">
        <v>0.58299320375499497</v>
      </c>
      <c r="AA23">
        <v>0.56802814655568901</v>
      </c>
      <c r="AB23">
        <v>0.54672779749056599</v>
      </c>
      <c r="AC23">
        <v>0.52232787500844902</v>
      </c>
      <c r="AD23">
        <v>0.493036163329093</v>
      </c>
      <c r="AE23">
        <v>0.45269283200011101</v>
      </c>
      <c r="AF23">
        <v>0.41893703866693499</v>
      </c>
      <c r="AG23">
        <v>0.38186869742368301</v>
      </c>
      <c r="AH23">
        <v>0.336829503054833</v>
      </c>
      <c r="AI23">
        <v>0.29494992416795901</v>
      </c>
      <c r="AJ23">
        <v>0.256027170220199</v>
      </c>
      <c r="AK23">
        <v>0.219132882925093</v>
      </c>
      <c r="AL23">
        <v>0.19379344140416699</v>
      </c>
      <c r="AM23">
        <v>0.17404610915934099</v>
      </c>
      <c r="AN23">
        <v>0.16178613431179301</v>
      </c>
      <c r="AO23">
        <v>0.14990959918983399</v>
      </c>
      <c r="AP23">
        <v>0.16873529446916699</v>
      </c>
      <c r="AQ23">
        <v>0.194633970826081</v>
      </c>
      <c r="AR23">
        <v>0.23753067708978101</v>
      </c>
      <c r="AS23">
        <v>0.21871440104833301</v>
      </c>
      <c r="AT23">
        <v>0.221684125132349</v>
      </c>
      <c r="AU23">
        <v>0.147273721841056</v>
      </c>
      <c r="AV23">
        <v>-0.25155631769401199</v>
      </c>
      <c r="AW23">
        <v>-0.74752505983900497</v>
      </c>
      <c r="AY23" s="7"/>
      <c r="AZ23" s="7"/>
      <c r="BA23" s="7"/>
      <c r="BC23">
        <v>6.3788763344523394E-2</v>
      </c>
      <c r="BI23">
        <v>0.32577794129867799</v>
      </c>
      <c r="BJ23">
        <v>59.599252581401899</v>
      </c>
      <c r="BK23">
        <v>67.386050443082098</v>
      </c>
    </row>
    <row r="24" spans="1:63" x14ac:dyDescent="0.2">
      <c r="A24">
        <v>200.17</v>
      </c>
      <c r="B24">
        <v>0.22544053802515601</v>
      </c>
      <c r="C24">
        <v>137</v>
      </c>
      <c r="D24">
        <v>91</v>
      </c>
      <c r="F24">
        <f t="shared" si="0"/>
        <v>219.59</v>
      </c>
      <c r="G24">
        <v>230.16</v>
      </c>
      <c r="H24">
        <v>1.7667952659041201E-2</v>
      </c>
      <c r="I24">
        <v>61</v>
      </c>
      <c r="J24">
        <v>39</v>
      </c>
      <c r="K24">
        <f t="shared" si="1"/>
        <v>0.183</v>
      </c>
      <c r="L24">
        <f t="shared" si="2"/>
        <v>0.23399999999999999</v>
      </c>
      <c r="M24">
        <f t="shared" si="3"/>
        <v>1.9018249697842198E-2</v>
      </c>
      <c r="N24">
        <v>6.48258720428931E-3</v>
      </c>
      <c r="P24">
        <v>219.59</v>
      </c>
      <c r="Q24">
        <v>1.7667952659041201E-2</v>
      </c>
      <c r="R24">
        <v>0.183</v>
      </c>
      <c r="S24">
        <v>0.23399999999999999</v>
      </c>
      <c r="T24">
        <v>6.48258720428931E-3</v>
      </c>
      <c r="V24">
        <v>-0.25155636207487603</v>
      </c>
      <c r="W24">
        <v>57.574223068471298</v>
      </c>
      <c r="X24">
        <v>67.575168763471297</v>
      </c>
      <c r="Z24">
        <v>0.59779594594432695</v>
      </c>
      <c r="AA24">
        <v>0.57806934617206596</v>
      </c>
      <c r="AB24">
        <v>0.55167566642906696</v>
      </c>
      <c r="AC24">
        <v>0.52389036080612905</v>
      </c>
      <c r="AD24">
        <v>0.49274025467073901</v>
      </c>
      <c r="AE24">
        <v>0.45125563664676499</v>
      </c>
      <c r="AF24">
        <v>0.41794440687631901</v>
      </c>
      <c r="AG24">
        <v>0.381256015238087</v>
      </c>
      <c r="AH24">
        <v>0.33630431266026101</v>
      </c>
      <c r="AI24">
        <v>0.29458865348269903</v>
      </c>
      <c r="AJ24">
        <v>0.25580248545196599</v>
      </c>
      <c r="AK24">
        <v>0.21901391729008901</v>
      </c>
      <c r="AL24">
        <v>0.19374225737105599</v>
      </c>
      <c r="AM24">
        <v>0.17402597939671799</v>
      </c>
      <c r="AN24">
        <v>0.161779828336439</v>
      </c>
      <c r="AO24">
        <v>0.149908147663359</v>
      </c>
      <c r="AP24">
        <v>0.168734636201883</v>
      </c>
      <c r="AQ24">
        <v>0.19463365455728501</v>
      </c>
      <c r="AR24">
        <v>0.237530162311298</v>
      </c>
      <c r="AS24">
        <v>0.21871428619875199</v>
      </c>
      <c r="AT24">
        <v>0.22168395697110599</v>
      </c>
      <c r="AU24">
        <v>0.14727363381948699</v>
      </c>
      <c r="AV24">
        <v>-0.25155637677541998</v>
      </c>
      <c r="AW24">
        <v>-0.74754781188067398</v>
      </c>
      <c r="AY24" s="7"/>
      <c r="AZ24" s="7"/>
      <c r="BA24" s="7"/>
      <c r="BC24">
        <v>1.7667952659041201E-2</v>
      </c>
      <c r="BI24">
        <v>1.59951854591588E-2</v>
      </c>
      <c r="BJ24">
        <v>60.027419578986603</v>
      </c>
      <c r="BK24">
        <v>67.538337324800096</v>
      </c>
    </row>
    <row r="25" spans="1:63" x14ac:dyDescent="0.2">
      <c r="A25">
        <v>210.74</v>
      </c>
      <c r="B25">
        <v>0.13264688855947401</v>
      </c>
      <c r="C25">
        <v>112</v>
      </c>
      <c r="D25">
        <v>78</v>
      </c>
      <c r="F25">
        <f t="shared" si="0"/>
        <v>227.51000000000002</v>
      </c>
      <c r="G25">
        <v>238.08</v>
      </c>
      <c r="H25">
        <v>1.05519814048774E-3</v>
      </c>
      <c r="I25">
        <v>15</v>
      </c>
      <c r="J25">
        <v>19</v>
      </c>
      <c r="K25">
        <f t="shared" si="1"/>
        <v>4.4999999999999998E-2</v>
      </c>
      <c r="L25">
        <f t="shared" si="2"/>
        <v>0.11399999999999999</v>
      </c>
      <c r="M25">
        <f t="shared" si="3"/>
        <v>1.1383529370173999E-3</v>
      </c>
      <c r="N25">
        <v>1.21739849591833E-3</v>
      </c>
      <c r="P25">
        <v>227.51000000000002</v>
      </c>
      <c r="Q25">
        <v>1.05519814048774E-3</v>
      </c>
      <c r="R25">
        <v>4.4999999999999998E-2</v>
      </c>
      <c r="S25">
        <v>0.11399999999999999</v>
      </c>
      <c r="T25">
        <v>1.21739849591833E-3</v>
      </c>
      <c r="V25">
        <v>-0.74754232304816204</v>
      </c>
      <c r="W25">
        <v>49.0980449088065</v>
      </c>
      <c r="X25">
        <v>63.145387895904797</v>
      </c>
      <c r="Z25">
        <v>0.58452384333795504</v>
      </c>
      <c r="AA25">
        <v>0.56914202316427798</v>
      </c>
      <c r="AB25">
        <v>0.54734030468508998</v>
      </c>
      <c r="AC25">
        <v>0.52254600651568195</v>
      </c>
      <c r="AD25">
        <v>0.49298928560541899</v>
      </c>
      <c r="AE25">
        <v>0.45244690612805799</v>
      </c>
      <c r="AF25">
        <v>0.41873457201806502</v>
      </c>
      <c r="AG25">
        <v>0.38172532216141503</v>
      </c>
      <c r="AH25">
        <v>0.33669802531064702</v>
      </c>
      <c r="AI25">
        <v>0.29485224258456499</v>
      </c>
      <c r="AJ25">
        <v>0.25596171297953801</v>
      </c>
      <c r="AK25">
        <v>0.219095339437196</v>
      </c>
      <c r="AL25">
        <v>0.19377586088069501</v>
      </c>
      <c r="AM25">
        <v>0.17403861940465501</v>
      </c>
      <c r="AN25">
        <v>0.16178358163269799</v>
      </c>
      <c r="AO25">
        <v>0.14990895545424801</v>
      </c>
      <c r="AP25">
        <v>0.16873499071564199</v>
      </c>
      <c r="AQ25">
        <v>0.19463382001348301</v>
      </c>
      <c r="AR25">
        <v>0.237530439467251</v>
      </c>
      <c r="AS25">
        <v>0.21871434383875199</v>
      </c>
      <c r="AT25">
        <v>0.22168404285915</v>
      </c>
      <c r="AU25">
        <v>0.14727367701953001</v>
      </c>
      <c r="AV25">
        <v>-0.25155634926554299</v>
      </c>
      <c r="AW25">
        <v>-0.74753430701422896</v>
      </c>
      <c r="AY25" s="7"/>
      <c r="AZ25" s="7"/>
      <c r="BA25" s="7"/>
      <c r="BC25">
        <v>1.05519814048774E-3</v>
      </c>
      <c r="BD25">
        <v>59.232504699999993</v>
      </c>
      <c r="BI25">
        <v>-0.44832548093198599</v>
      </c>
      <c r="BJ25">
        <v>51.838654199703498</v>
      </c>
      <c r="BK25">
        <v>62.959484250485502</v>
      </c>
    </row>
    <row r="26" spans="1:63" x14ac:dyDescent="0.2">
      <c r="A26">
        <v>220.43</v>
      </c>
      <c r="B26">
        <v>6.3788763344523394E-2</v>
      </c>
      <c r="C26">
        <v>89</v>
      </c>
      <c r="D26">
        <v>60</v>
      </c>
      <c r="Z26">
        <v>0.59644315112538204</v>
      </c>
      <c r="AA26">
        <v>0.57708803363354899</v>
      </c>
      <c r="AB26">
        <v>0.55114118013647995</v>
      </c>
      <c r="AC26">
        <v>0.52370290124645302</v>
      </c>
      <c r="AD26">
        <v>0.49277971384859798</v>
      </c>
      <c r="AE26">
        <v>0.45145965552509998</v>
      </c>
      <c r="AF26">
        <v>0.418105658478928</v>
      </c>
      <c r="AG26">
        <v>0.381365868635687</v>
      </c>
      <c r="AH26">
        <v>0.33640289617235802</v>
      </c>
      <c r="AI26">
        <v>0.29465993253128098</v>
      </c>
      <c r="AJ26">
        <v>0.255848876300593</v>
      </c>
      <c r="AK26">
        <v>0.219039613537823</v>
      </c>
      <c r="AL26">
        <v>0.19375379953647601</v>
      </c>
      <c r="AM26">
        <v>0.17403068243111</v>
      </c>
      <c r="AN26">
        <v>0.16178134768462801</v>
      </c>
      <c r="AO26">
        <v>0.149908505909569</v>
      </c>
      <c r="AP26">
        <v>0.16873479979016601</v>
      </c>
      <c r="AQ26">
        <v>0.194633733454984</v>
      </c>
      <c r="AR26">
        <v>0.23753029024691899</v>
      </c>
      <c r="AS26">
        <v>0.218714314910745</v>
      </c>
      <c r="AT26">
        <v>0.22168399899199201</v>
      </c>
      <c r="AU26">
        <v>0.147273655817412</v>
      </c>
      <c r="AV26">
        <v>-0.25155636207487603</v>
      </c>
      <c r="AW26">
        <v>-0.74754232304816204</v>
      </c>
      <c r="AY26" s="7"/>
      <c r="AZ26" s="7"/>
      <c r="BA26" s="7"/>
    </row>
    <row r="27" spans="1:63" x14ac:dyDescent="0.2">
      <c r="A27">
        <v>230.16</v>
      </c>
      <c r="B27">
        <v>1.7667952659041201E-2</v>
      </c>
      <c r="C27">
        <v>61</v>
      </c>
      <c r="D27">
        <v>39</v>
      </c>
      <c r="AY27" s="7"/>
      <c r="AZ27" s="7"/>
      <c r="BA27" s="7"/>
    </row>
    <row r="28" spans="1:63" x14ac:dyDescent="0.2">
      <c r="A28">
        <v>238.08</v>
      </c>
      <c r="B28">
        <v>1.05519814048774E-3</v>
      </c>
      <c r="C28">
        <v>15</v>
      </c>
      <c r="D28">
        <v>19</v>
      </c>
      <c r="AY28" s="7"/>
      <c r="AZ28" s="7"/>
      <c r="BA28" s="7"/>
    </row>
    <row r="29" spans="1:63" x14ac:dyDescent="0.2">
      <c r="AY29" s="7"/>
      <c r="AZ29" s="7"/>
      <c r="BA29" s="7"/>
    </row>
    <row r="30" spans="1:63" x14ac:dyDescent="0.2">
      <c r="AY30" s="7"/>
      <c r="AZ30" s="7"/>
      <c r="BA30" s="7"/>
    </row>
    <row r="31" spans="1:63" x14ac:dyDescent="0.2">
      <c r="AY31" s="7"/>
      <c r="AZ31" s="7"/>
      <c r="BA31" s="7"/>
    </row>
    <row r="32" spans="1:63" x14ac:dyDescent="0.2">
      <c r="AY32" s="7"/>
      <c r="AZ32" s="7"/>
      <c r="BA32" s="7"/>
    </row>
    <row r="33" spans="51:53" x14ac:dyDescent="0.2">
      <c r="AY33" s="7"/>
      <c r="AZ33" s="7"/>
      <c r="BA33" s="7"/>
    </row>
  </sheetData>
  <sortState xmlns:xlrd2="http://schemas.microsoft.com/office/spreadsheetml/2017/richdata2" ref="BF1:BG33">
    <sortCondition descending="1" ref="BF7:BF33"/>
  </sortState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9C8EA-7EE0-47A8-855E-B6C9047FD456}">
  <dimension ref="A1:BR205"/>
  <sheetViews>
    <sheetView topLeftCell="AX1" workbookViewId="0">
      <selection activeCell="BI1" sqref="BI1:BI7"/>
    </sheetView>
  </sheetViews>
  <sheetFormatPr defaultRowHeight="14.25" x14ac:dyDescent="0.2"/>
  <cols>
    <col min="6" max="6" width="9" style="10"/>
    <col min="16" max="16" width="9" style="10"/>
    <col min="23" max="25" width="9" style="10"/>
  </cols>
  <sheetData>
    <row r="1" spans="1:70" x14ac:dyDescent="0.2">
      <c r="G1" t="s">
        <v>23</v>
      </c>
      <c r="R1" t="s">
        <v>7</v>
      </c>
      <c r="S1" t="s">
        <v>8</v>
      </c>
      <c r="T1" t="s">
        <v>9</v>
      </c>
      <c r="U1" t="s">
        <v>10</v>
      </c>
      <c r="V1" t="s">
        <v>11</v>
      </c>
      <c r="AB1" t="s">
        <v>17</v>
      </c>
      <c r="AC1" t="s">
        <v>19</v>
      </c>
      <c r="AD1" t="s">
        <v>21</v>
      </c>
      <c r="BG1">
        <v>0</v>
      </c>
      <c r="BH1">
        <v>4.0355974845792097</v>
      </c>
      <c r="BI1">
        <v>56.268971399999998</v>
      </c>
      <c r="BL1" t="s">
        <v>16</v>
      </c>
      <c r="BM1" t="s">
        <v>18</v>
      </c>
      <c r="BN1" t="s">
        <v>20</v>
      </c>
    </row>
    <row r="2" spans="1:70" x14ac:dyDescent="0.2">
      <c r="A2">
        <v>10.57</v>
      </c>
      <c r="B2">
        <v>4.0355974845792097</v>
      </c>
      <c r="C2">
        <v>203</v>
      </c>
      <c r="D2">
        <v>292</v>
      </c>
      <c r="E2">
        <v>9.3128794134265905E-2</v>
      </c>
      <c r="F2" s="10">
        <f>I1</f>
        <v>0</v>
      </c>
      <c r="G2">
        <f>H2-10.57</f>
        <v>0</v>
      </c>
      <c r="H2">
        <v>10.57</v>
      </c>
      <c r="I2">
        <v>4.0355974845792097</v>
      </c>
      <c r="J2">
        <v>191</v>
      </c>
      <c r="K2">
        <v>300</v>
      </c>
      <c r="L2">
        <f>J2/52*0.312/2</f>
        <v>0.57299999999999995</v>
      </c>
      <c r="M2">
        <f>K2/52*0.312</f>
        <v>1.8</v>
      </c>
      <c r="N2">
        <f>3.1415926/6*M2*(3*L2*L2+M2*M2)</f>
        <v>3.981956368288861</v>
      </c>
      <c r="O2">
        <v>9.3128794134265905E-2</v>
      </c>
      <c r="P2" s="11">
        <v>0.110252495875689</v>
      </c>
      <c r="R2">
        <v>0</v>
      </c>
      <c r="S2">
        <v>4.0355974845792097</v>
      </c>
      <c r="T2">
        <v>0.57299999999999995</v>
      </c>
      <c r="U2">
        <v>1.8</v>
      </c>
      <c r="V2">
        <v>9.3128794134265905E-2</v>
      </c>
      <c r="X2" s="10">
        <v>0.62942096972009098</v>
      </c>
      <c r="Y2" s="10">
        <v>52.874286635593698</v>
      </c>
      <c r="Z2">
        <v>75.1812106299314</v>
      </c>
      <c r="AB2" s="11">
        <v>0.84629036439546201</v>
      </c>
      <c r="AC2" s="11">
        <v>32.0993827941776</v>
      </c>
      <c r="AD2" s="11">
        <v>76.248637072875098</v>
      </c>
      <c r="AF2">
        <v>0.60799398303323704</v>
      </c>
      <c r="AG2">
        <v>0.67061656446803797</v>
      </c>
      <c r="AH2">
        <v>0.68846209400665903</v>
      </c>
      <c r="AI2">
        <v>0.67503092808576504</v>
      </c>
      <c r="AJ2">
        <v>0.64150044066031597</v>
      </c>
      <c r="AK2">
        <v>0.58394741008097695</v>
      </c>
      <c r="AL2">
        <v>0.50316348510861997</v>
      </c>
      <c r="AM2">
        <v>0.40532804651896498</v>
      </c>
      <c r="AN2">
        <v>0.274295846785096</v>
      </c>
      <c r="AO2">
        <v>0.142275260363283</v>
      </c>
      <c r="AP2">
        <v>1.7181608354792401E-2</v>
      </c>
      <c r="AQ2">
        <v>-8.3082387911414701E-2</v>
      </c>
      <c r="AR2">
        <v>-0.150785764362178</v>
      </c>
      <c r="AS2">
        <v>-0.18819393050802</v>
      </c>
      <c r="AT2">
        <v>-0.11094751299973001</v>
      </c>
      <c r="AU2">
        <v>-7.2683409719208197E-2</v>
      </c>
      <c r="AV2">
        <v>2.6923077758264299E-2</v>
      </c>
      <c r="AW2">
        <v>0.110343538198329</v>
      </c>
      <c r="AX2">
        <v>7.0403233338245594E-2</v>
      </c>
      <c r="AY2">
        <v>-0.1218007818807</v>
      </c>
      <c r="AZ2">
        <v>-0.94744215241604901</v>
      </c>
      <c r="BB2" s="8">
        <v>0</v>
      </c>
      <c r="BC2" s="11">
        <v>56.268971399999998</v>
      </c>
      <c r="BD2">
        <v>0</v>
      </c>
      <c r="BE2">
        <v>4.0355974845792097</v>
      </c>
      <c r="BF2">
        <v>56.268971399999998</v>
      </c>
      <c r="BG2">
        <v>23.78</v>
      </c>
      <c r="BH2">
        <v>2.99155899748015</v>
      </c>
      <c r="BI2">
        <v>60.403505699999997</v>
      </c>
      <c r="BL2">
        <v>0.61952085995361905</v>
      </c>
      <c r="BM2">
        <v>57.287500625106098</v>
      </c>
      <c r="BN2">
        <v>75.927077577124194</v>
      </c>
      <c r="BP2">
        <v>0.68846749995421697</v>
      </c>
      <c r="BQ2">
        <v>56.6043985597111</v>
      </c>
      <c r="BR2">
        <v>75.133590838827303</v>
      </c>
    </row>
    <row r="3" spans="1:70" x14ac:dyDescent="0.2">
      <c r="A3">
        <v>18.5</v>
      </c>
      <c r="B3">
        <v>3.6980772608499102</v>
      </c>
      <c r="C3">
        <v>203</v>
      </c>
      <c r="D3">
        <v>281</v>
      </c>
      <c r="E3">
        <v>9.9331551576673796E-2</v>
      </c>
      <c r="F3" s="10">
        <f t="shared" ref="F3:F21" si="0">G3/151.5</f>
        <v>5.2343234323432339E-2</v>
      </c>
      <c r="G3">
        <f t="shared" ref="G3:G22" si="1">H3-10.57</f>
        <v>7.93</v>
      </c>
      <c r="H3">
        <v>18.5</v>
      </c>
      <c r="I3">
        <v>3.6980772608499102</v>
      </c>
      <c r="J3">
        <v>191</v>
      </c>
      <c r="K3">
        <v>295</v>
      </c>
      <c r="L3">
        <f t="shared" ref="L3:L22" si="2">J3/52*0.312/2</f>
        <v>0.57299999999999995</v>
      </c>
      <c r="M3">
        <f t="shared" ref="M3:M22" si="3">K3/52*0.312</f>
        <v>1.77</v>
      </c>
      <c r="N3">
        <f t="shared" ref="N3:N22" si="4">3.1415926/6*M3*(3*L3*L3+M3*M3)</f>
        <v>3.8163333814166789</v>
      </c>
      <c r="O3">
        <v>9.9331551576673796E-2</v>
      </c>
      <c r="P3" s="11">
        <v>0.108462244438479</v>
      </c>
      <c r="R3">
        <v>7.93</v>
      </c>
      <c r="S3">
        <v>3.6980772608499102</v>
      </c>
      <c r="T3">
        <v>0.57299999999999995</v>
      </c>
      <c r="U3">
        <v>1.77</v>
      </c>
      <c r="V3">
        <v>9.9331551576673796E-2</v>
      </c>
      <c r="X3" s="10">
        <v>0.62470455717344198</v>
      </c>
      <c r="Y3" s="10">
        <v>53.111986919668702</v>
      </c>
      <c r="Z3">
        <v>75.263145171209402</v>
      </c>
      <c r="AB3" s="11">
        <v>0.84961805681601399</v>
      </c>
      <c r="AC3" s="11">
        <v>33.334691984007598</v>
      </c>
      <c r="AD3" s="11">
        <v>75.944396843442902</v>
      </c>
      <c r="AF3">
        <v>0.48688928834737699</v>
      </c>
      <c r="AG3">
        <v>0.48271620231975698</v>
      </c>
      <c r="AH3">
        <v>0.48779264613983497</v>
      </c>
      <c r="AI3">
        <v>0.49416791372576202</v>
      </c>
      <c r="AJ3">
        <v>0.50131697058869296</v>
      </c>
      <c r="AK3">
        <v>0.50354852654702797</v>
      </c>
      <c r="AL3">
        <v>0.50022038164650995</v>
      </c>
      <c r="AM3">
        <v>0.49122330135353898</v>
      </c>
      <c r="AN3">
        <v>0.47185174353576798</v>
      </c>
      <c r="AO3">
        <v>0.44729314558640798</v>
      </c>
      <c r="AP3">
        <v>0.415768102149005</v>
      </c>
      <c r="AQ3">
        <v>0.37788903823741898</v>
      </c>
      <c r="AR3">
        <v>0.33728469014947299</v>
      </c>
      <c r="AS3">
        <v>0.30373770675640999</v>
      </c>
      <c r="AT3">
        <v>0.32640622503417399</v>
      </c>
      <c r="AU3">
        <v>0.31984239522543301</v>
      </c>
      <c r="AV3">
        <v>0.35428156017530299</v>
      </c>
      <c r="AW3">
        <v>0.37435088724839399</v>
      </c>
      <c r="AX3">
        <v>0.35930833354761199</v>
      </c>
      <c r="AY3">
        <v>0.29872753608564701</v>
      </c>
      <c r="AZ3">
        <v>3.5958421355709598E-2</v>
      </c>
      <c r="BB3" s="8">
        <v>7.6923076923076927E-2</v>
      </c>
      <c r="BC3" s="8">
        <v>58.800135099999991</v>
      </c>
      <c r="BD3">
        <v>7.93</v>
      </c>
      <c r="BE3">
        <v>3.6980772608499102</v>
      </c>
      <c r="BG3">
        <v>47.56</v>
      </c>
      <c r="BH3">
        <v>2.0559007256913899</v>
      </c>
      <c r="BI3">
        <v>61.457406599999992</v>
      </c>
      <c r="BL3">
        <v>0.64873616476372498</v>
      </c>
      <c r="BM3">
        <v>57.307289193947803</v>
      </c>
      <c r="BN3">
        <v>75.637149590850797</v>
      </c>
      <c r="BP3">
        <v>0.68493261390025195</v>
      </c>
      <c r="BQ3">
        <v>56.850598818351799</v>
      </c>
      <c r="BR3">
        <v>75.215228868093902</v>
      </c>
    </row>
    <row r="4" spans="1:70" x14ac:dyDescent="0.2">
      <c r="A4">
        <v>26.42</v>
      </c>
      <c r="B4">
        <v>3.3424727731694901</v>
      </c>
      <c r="C4">
        <v>204</v>
      </c>
      <c r="D4">
        <v>271</v>
      </c>
      <c r="E4">
        <v>0.100358056824043</v>
      </c>
      <c r="F4" s="10">
        <f t="shared" si="0"/>
        <v>0.10462046204620463</v>
      </c>
      <c r="G4">
        <f t="shared" si="1"/>
        <v>15.850000000000001</v>
      </c>
      <c r="H4">
        <v>26.42</v>
      </c>
      <c r="I4">
        <v>3.3424727731694901</v>
      </c>
      <c r="J4">
        <v>191</v>
      </c>
      <c r="K4">
        <v>282</v>
      </c>
      <c r="L4">
        <f t="shared" si="2"/>
        <v>0.57299999999999995</v>
      </c>
      <c r="M4">
        <f t="shared" si="3"/>
        <v>1.6920000000000002</v>
      </c>
      <c r="N4">
        <f t="shared" si="4"/>
        <v>3.4089232241557341</v>
      </c>
      <c r="O4">
        <v>0.100358056824043</v>
      </c>
      <c r="P4" s="11">
        <v>0.104111592205527</v>
      </c>
      <c r="R4">
        <v>15.850000000000001</v>
      </c>
      <c r="S4">
        <v>3.3424727731694901</v>
      </c>
      <c r="T4">
        <v>0.57299999999999995</v>
      </c>
      <c r="U4">
        <v>1.6920000000000002</v>
      </c>
      <c r="V4">
        <v>0.100358056824043</v>
      </c>
      <c r="X4" s="10">
        <v>0.61304428213717999</v>
      </c>
      <c r="Y4" s="10">
        <v>53.871398918877603</v>
      </c>
      <c r="Z4">
        <v>75.460231221294904</v>
      </c>
      <c r="AB4" s="11">
        <v>0.80681017902560703</v>
      </c>
      <c r="AC4" s="11">
        <v>39.576312594958701</v>
      </c>
      <c r="AD4" s="11">
        <v>75.821329456003994</v>
      </c>
      <c r="AF4">
        <v>0.62072500181499601</v>
      </c>
      <c r="AG4">
        <v>0.68554474336007898</v>
      </c>
      <c r="AH4">
        <v>0.69849539303922004</v>
      </c>
      <c r="AI4">
        <v>0.67986667168049697</v>
      </c>
      <c r="AJ4">
        <v>0.64038098185241998</v>
      </c>
      <c r="AK4">
        <v>0.58080003627133403</v>
      </c>
      <c r="AL4">
        <v>0.50295895049093098</v>
      </c>
      <c r="AM4">
        <v>0.413786957166762</v>
      </c>
      <c r="AN4">
        <v>0.30194150437911899</v>
      </c>
      <c r="AO4">
        <v>0.194584236846921</v>
      </c>
      <c r="AP4">
        <v>9.9689301832810301E-2</v>
      </c>
      <c r="AQ4">
        <v>3.1628263766289799E-2</v>
      </c>
      <c r="AR4">
        <v>-7.3588341641570602E-3</v>
      </c>
      <c r="AS4">
        <v>-2.5450292410623E-2</v>
      </c>
      <c r="AT4">
        <v>3.2003943890376398E-2</v>
      </c>
      <c r="AU4">
        <v>6.6860102674584795E-2</v>
      </c>
      <c r="AV4">
        <v>0.139737901490634</v>
      </c>
      <c r="AW4">
        <v>0.20398689401727799</v>
      </c>
      <c r="AX4">
        <v>0.17497518179094201</v>
      </c>
      <c r="AY4">
        <v>3.2685269273690601E-2</v>
      </c>
      <c r="AZ4">
        <v>-0.56716253153045304</v>
      </c>
      <c r="BB4" s="8">
        <v>0.15384615384615385</v>
      </c>
      <c r="BC4" s="11">
        <v>60.403505699999997</v>
      </c>
      <c r="BD4">
        <v>15.850000000000001</v>
      </c>
      <c r="BE4">
        <v>3.3424727731694901</v>
      </c>
      <c r="BG4">
        <v>72.22999999999999</v>
      </c>
      <c r="BH4">
        <v>1.37123083179383</v>
      </c>
      <c r="BI4">
        <v>62.700469199999993</v>
      </c>
      <c r="BL4">
        <v>0.66081852065241498</v>
      </c>
      <c r="BM4">
        <v>57.726744091956</v>
      </c>
      <c r="BN4">
        <v>75.586155709730093</v>
      </c>
      <c r="BP4">
        <v>0.67639926352289304</v>
      </c>
      <c r="BQ4">
        <v>57.500340086391503</v>
      </c>
      <c r="BR4">
        <v>75.413211309426003</v>
      </c>
    </row>
    <row r="5" spans="1:70" x14ac:dyDescent="0.2">
      <c r="A5">
        <v>34.35</v>
      </c>
      <c r="B5">
        <v>2.99155899748015</v>
      </c>
      <c r="C5">
        <v>202</v>
      </c>
      <c r="D5">
        <v>260</v>
      </c>
      <c r="E5">
        <v>9.7546148962810095E-2</v>
      </c>
      <c r="F5" s="10">
        <f t="shared" si="0"/>
        <v>0.15696369636963697</v>
      </c>
      <c r="G5">
        <f t="shared" si="1"/>
        <v>23.78</v>
      </c>
      <c r="H5">
        <v>34.35</v>
      </c>
      <c r="I5">
        <v>2.99155899748015</v>
      </c>
      <c r="J5">
        <v>191</v>
      </c>
      <c r="K5">
        <v>269</v>
      </c>
      <c r="L5">
        <f t="shared" si="2"/>
        <v>0.57299999999999995</v>
      </c>
      <c r="M5">
        <f t="shared" si="3"/>
        <v>1.6140000000000001</v>
      </c>
      <c r="N5">
        <f t="shared" si="4"/>
        <v>3.033853023243041</v>
      </c>
      <c r="O5">
        <v>9.7546148962810095E-2</v>
      </c>
      <c r="P5" s="11">
        <v>9.7978662911068604E-2</v>
      </c>
      <c r="R5">
        <v>23.78</v>
      </c>
      <c r="S5">
        <v>2.99155899748015</v>
      </c>
      <c r="T5">
        <v>0.57299999999999995</v>
      </c>
      <c r="U5">
        <v>1.6140000000000001</v>
      </c>
      <c r="V5">
        <v>9.7546148962810095E-2</v>
      </c>
      <c r="X5" s="10">
        <v>0.59258557587687799</v>
      </c>
      <c r="Y5" s="10">
        <v>54.632758325008098</v>
      </c>
      <c r="Z5">
        <v>75.740983757871703</v>
      </c>
      <c r="AB5" s="11">
        <v>0.73501925918934996</v>
      </c>
      <c r="AC5" s="11">
        <v>46.1822232412175</v>
      </c>
      <c r="AD5" s="11">
        <v>75.872063799449506</v>
      </c>
      <c r="AF5">
        <v>0.47057475791950698</v>
      </c>
      <c r="AG5">
        <v>0.46238168189496798</v>
      </c>
      <c r="AH5">
        <v>0.47442241418494602</v>
      </c>
      <c r="AI5">
        <v>0.48809650522984999</v>
      </c>
      <c r="AJ5">
        <v>0.50259359009437998</v>
      </c>
      <c r="AK5">
        <v>0.50679350090924002</v>
      </c>
      <c r="AL5">
        <v>0.50041112919206399</v>
      </c>
      <c r="AM5">
        <v>0.484017572638961</v>
      </c>
      <c r="AN5">
        <v>0.45049525685811698</v>
      </c>
      <c r="AO5">
        <v>0.409634775881005</v>
      </c>
      <c r="AP5">
        <v>0.35970356532754999</v>
      </c>
      <c r="AQ5">
        <v>0.30362584567878398</v>
      </c>
      <c r="AR5">
        <v>0.248411380708526</v>
      </c>
      <c r="AS5">
        <v>0.206491373786894</v>
      </c>
      <c r="AT5">
        <v>0.23990653002218701</v>
      </c>
      <c r="AU5">
        <v>0.237488656488444</v>
      </c>
      <c r="AV5">
        <v>0.28612156849239301</v>
      </c>
      <c r="AW5">
        <v>0.31784019802936497</v>
      </c>
      <c r="AX5">
        <v>0.29709419192757403</v>
      </c>
      <c r="AY5">
        <v>0.20939675796833701</v>
      </c>
      <c r="AZ5">
        <v>-0.16740804898311001</v>
      </c>
      <c r="BB5" s="8">
        <v>0.23076923076923078</v>
      </c>
      <c r="BC5" s="8">
        <v>61.997868600000004</v>
      </c>
      <c r="BD5">
        <v>23.78</v>
      </c>
      <c r="BE5">
        <v>2.99155899748015</v>
      </c>
      <c r="BF5">
        <v>60.403505699999997</v>
      </c>
      <c r="BG5">
        <v>96.009999999999991</v>
      </c>
      <c r="BH5">
        <v>0.85913638837500095</v>
      </c>
      <c r="BI5">
        <v>63.979562599999994</v>
      </c>
      <c r="BL5">
        <v>0.65784412737500098</v>
      </c>
      <c r="BM5">
        <v>58.301605720017903</v>
      </c>
      <c r="BN5">
        <v>75.713143882129899</v>
      </c>
      <c r="BP5">
        <v>0.660604115159387</v>
      </c>
      <c r="BQ5">
        <v>58.220739989469699</v>
      </c>
      <c r="BR5">
        <v>75.693935011744799</v>
      </c>
    </row>
    <row r="6" spans="1:70" x14ac:dyDescent="0.2">
      <c r="A6">
        <v>42.28</v>
      </c>
      <c r="B6">
        <v>2.6671395167092098</v>
      </c>
      <c r="C6">
        <v>201</v>
      </c>
      <c r="D6">
        <v>248</v>
      </c>
      <c r="E6">
        <v>9.2072100003314297E-2</v>
      </c>
      <c r="F6" s="10">
        <f t="shared" si="0"/>
        <v>0.20930693069306933</v>
      </c>
      <c r="G6">
        <f t="shared" si="1"/>
        <v>31.71</v>
      </c>
      <c r="H6">
        <v>42.28</v>
      </c>
      <c r="I6">
        <v>2.6671395167092098</v>
      </c>
      <c r="J6">
        <v>191</v>
      </c>
      <c r="K6">
        <v>251</v>
      </c>
      <c r="L6">
        <f t="shared" si="2"/>
        <v>0.57299999999999995</v>
      </c>
      <c r="M6">
        <f t="shared" si="3"/>
        <v>1.506</v>
      </c>
      <c r="N6">
        <f t="shared" si="4"/>
        <v>2.5651379190918799</v>
      </c>
      <c r="O6">
        <v>9.2072100003314297E-2</v>
      </c>
      <c r="P6" s="11">
        <v>9.0757721697917404E-2</v>
      </c>
      <c r="R6">
        <v>31.71</v>
      </c>
      <c r="S6">
        <v>2.6671395167092098</v>
      </c>
      <c r="T6">
        <v>0.57299999999999995</v>
      </c>
      <c r="U6">
        <v>1.506</v>
      </c>
      <c r="V6">
        <v>9.2072100003314297E-2</v>
      </c>
      <c r="Y6" s="10">
        <v>55.927851847622698</v>
      </c>
      <c r="AB6">
        <v>0.57008397830630098</v>
      </c>
      <c r="AC6">
        <v>55.927851847622698</v>
      </c>
      <c r="AD6">
        <v>76.045618340755894</v>
      </c>
      <c r="AF6">
        <v>0.63601260281679495</v>
      </c>
      <c r="AG6">
        <v>0.70225167805673905</v>
      </c>
      <c r="AH6">
        <v>0.70911883929495001</v>
      </c>
      <c r="AI6">
        <v>0.68482702769821702</v>
      </c>
      <c r="AJ6">
        <v>0.63929270811913896</v>
      </c>
      <c r="AK6">
        <v>0.57790307842878297</v>
      </c>
      <c r="AL6">
        <v>0.50278185935668396</v>
      </c>
      <c r="AM6">
        <v>0.42065431272988102</v>
      </c>
      <c r="AN6">
        <v>0.322320716593329</v>
      </c>
      <c r="AO6">
        <v>0.23031345400050901</v>
      </c>
      <c r="AP6">
        <v>0.151383855181667</v>
      </c>
      <c r="AQ6">
        <v>9.6403612832680799E-2</v>
      </c>
      <c r="AR6">
        <v>6.4631202171638202E-2</v>
      </c>
      <c r="AS6">
        <v>4.8229620597390999E-2</v>
      </c>
      <c r="AT6">
        <v>9.7446779389212201E-2</v>
      </c>
      <c r="AU6">
        <v>0.12554724732196201</v>
      </c>
      <c r="AV6">
        <v>0.188714604136374</v>
      </c>
      <c r="AW6">
        <v>0.243382251984612</v>
      </c>
      <c r="AX6">
        <v>0.218026893243708</v>
      </c>
      <c r="AY6">
        <v>9.5388285460838898E-2</v>
      </c>
      <c r="AZ6">
        <v>-0.42105649978947302</v>
      </c>
      <c r="BB6" s="12">
        <v>0.30769230769230771</v>
      </c>
      <c r="BC6" s="11">
        <v>61.457406599999992</v>
      </c>
      <c r="BD6">
        <v>31.71</v>
      </c>
      <c r="BE6">
        <v>2.6671395167092098</v>
      </c>
      <c r="BG6">
        <v>127.72</v>
      </c>
      <c r="BH6">
        <v>0.30769085803212998</v>
      </c>
      <c r="BI6">
        <v>64.916363399999994</v>
      </c>
      <c r="BL6">
        <v>0.64648854031952996</v>
      </c>
      <c r="BM6">
        <v>59.2174034131274</v>
      </c>
      <c r="BN6">
        <v>75.961748696865499</v>
      </c>
      <c r="BP6">
        <v>0.64123099252123195</v>
      </c>
      <c r="BQ6">
        <v>59.225886815015201</v>
      </c>
      <c r="BR6">
        <v>76.023247146949004</v>
      </c>
    </row>
    <row r="7" spans="1:70" x14ac:dyDescent="0.2">
      <c r="A7">
        <v>50.21</v>
      </c>
      <c r="B7">
        <v>2.35142185803124</v>
      </c>
      <c r="C7">
        <v>201</v>
      </c>
      <c r="D7">
        <v>236</v>
      </c>
      <c r="E7">
        <v>8.4960232450116802E-2</v>
      </c>
      <c r="F7" s="10">
        <f t="shared" si="0"/>
        <v>0.26165016501650168</v>
      </c>
      <c r="G7">
        <f t="shared" si="1"/>
        <v>39.64</v>
      </c>
      <c r="H7">
        <v>50.21</v>
      </c>
      <c r="I7">
        <v>2.35142185803124</v>
      </c>
      <c r="J7">
        <v>191</v>
      </c>
      <c r="K7">
        <v>236</v>
      </c>
      <c r="L7">
        <f t="shared" si="2"/>
        <v>0.57299999999999995</v>
      </c>
      <c r="M7">
        <f t="shared" si="3"/>
        <v>1.4159999999999999</v>
      </c>
      <c r="N7">
        <f t="shared" si="4"/>
        <v>2.2168652831457045</v>
      </c>
      <c r="O7">
        <v>8.4960232450116802E-2</v>
      </c>
      <c r="P7" s="11">
        <v>8.3039194445932205E-2</v>
      </c>
      <c r="R7">
        <v>39.64</v>
      </c>
      <c r="S7">
        <v>2.35142185803124</v>
      </c>
      <c r="T7">
        <v>0.57299999999999995</v>
      </c>
      <c r="U7">
        <v>1.4159999999999999</v>
      </c>
      <c r="V7">
        <v>8.4960232450116802E-2</v>
      </c>
      <c r="Y7" s="10">
        <v>56.713166114601698</v>
      </c>
      <c r="AB7">
        <v>0.54295609761263197</v>
      </c>
      <c r="AC7">
        <v>56.713166114601698</v>
      </c>
      <c r="AD7">
        <v>76.342943144100403</v>
      </c>
      <c r="AF7">
        <v>0.45037933784123202</v>
      </c>
      <c r="AG7">
        <v>0.43880663537182701</v>
      </c>
      <c r="AH7">
        <v>0.45993942404972699</v>
      </c>
      <c r="AI7">
        <v>0.481803456279636</v>
      </c>
      <c r="AJ7">
        <v>0.50383193299076501</v>
      </c>
      <c r="AK7">
        <v>0.50976394307615402</v>
      </c>
      <c r="AL7">
        <v>0.50057623153631703</v>
      </c>
      <c r="AM7">
        <v>0.478101506868648</v>
      </c>
      <c r="AN7">
        <v>0.43426675197363601</v>
      </c>
      <c r="AO7">
        <v>0.38262493384297502</v>
      </c>
      <c r="AP7">
        <v>0.32221071626575798</v>
      </c>
      <c r="AQ7">
        <v>0.25836868884000203</v>
      </c>
      <c r="AR7">
        <v>0.200065116716794</v>
      </c>
      <c r="AS7">
        <v>0.158800590811015</v>
      </c>
      <c r="AT7">
        <v>0.197254684912264</v>
      </c>
      <c r="AU7">
        <v>0.20041940400223801</v>
      </c>
      <c r="AV7">
        <v>0.25468543724742798</v>
      </c>
      <c r="AW7">
        <v>0.29280500043759899</v>
      </c>
      <c r="AX7">
        <v>0.27002574443302901</v>
      </c>
      <c r="AY7">
        <v>0.170428863833958</v>
      </c>
      <c r="AZ7">
        <v>-0.25515153385227402</v>
      </c>
      <c r="BB7" s="8">
        <v>0.38461538461538464</v>
      </c>
      <c r="BC7" s="8">
        <v>62.132984099999994</v>
      </c>
      <c r="BD7">
        <v>39.64</v>
      </c>
      <c r="BE7">
        <v>2.35142185803124</v>
      </c>
      <c r="BG7">
        <v>156.78</v>
      </c>
      <c r="BH7">
        <v>7.5424613064445202E-3</v>
      </c>
      <c r="BI7">
        <v>66.051333600000007</v>
      </c>
      <c r="BL7">
        <v>0.62378662607498303</v>
      </c>
      <c r="BM7">
        <v>60.101819756232402</v>
      </c>
      <c r="BN7">
        <v>76.287122880404397</v>
      </c>
      <c r="BP7">
        <v>0.61435939399280703</v>
      </c>
      <c r="BQ7">
        <v>60.143410544654799</v>
      </c>
      <c r="BR7">
        <v>76.376627644791697</v>
      </c>
    </row>
    <row r="8" spans="1:70" x14ac:dyDescent="0.2">
      <c r="A8">
        <v>58.13</v>
      </c>
      <c r="B8">
        <v>2.0559007256913899</v>
      </c>
      <c r="C8">
        <v>201</v>
      </c>
      <c r="D8">
        <v>223</v>
      </c>
      <c r="E8">
        <v>7.7088763780176997E-2</v>
      </c>
      <c r="F8" s="10">
        <f t="shared" si="0"/>
        <v>0.31392739273927395</v>
      </c>
      <c r="G8">
        <f t="shared" si="1"/>
        <v>47.56</v>
      </c>
      <c r="H8">
        <v>58.13</v>
      </c>
      <c r="I8">
        <v>2.0559007256913899</v>
      </c>
      <c r="J8">
        <v>191</v>
      </c>
      <c r="K8">
        <v>223</v>
      </c>
      <c r="L8">
        <f t="shared" si="2"/>
        <v>0.57299999999999995</v>
      </c>
      <c r="M8">
        <f t="shared" si="3"/>
        <v>1.3379999999999999</v>
      </c>
      <c r="N8">
        <f t="shared" si="4"/>
        <v>1.9442578735546037</v>
      </c>
      <c r="O8">
        <v>7.7088763780176997E-2</v>
      </c>
      <c r="P8" s="11">
        <v>7.5323290450310804E-2</v>
      </c>
      <c r="R8">
        <v>47.56</v>
      </c>
      <c r="S8">
        <v>2.0559007256913899</v>
      </c>
      <c r="T8">
        <v>0.57299999999999995</v>
      </c>
      <c r="U8">
        <v>1.3379999999999999</v>
      </c>
      <c r="V8">
        <v>7.7088763780176997E-2</v>
      </c>
      <c r="Y8" s="10">
        <v>57.5395887029119</v>
      </c>
      <c r="AB8">
        <v>0.50190987206277005</v>
      </c>
      <c r="AC8">
        <v>57.5395887029119</v>
      </c>
      <c r="AD8">
        <v>76.695521024528901</v>
      </c>
      <c r="AF8">
        <v>0.654108275575225</v>
      </c>
      <c r="AG8">
        <v>0.720506583093109</v>
      </c>
      <c r="AH8">
        <v>0.72020579662278195</v>
      </c>
      <c r="AI8">
        <v>0.68988979462466504</v>
      </c>
      <c r="AJ8">
        <v>0.63823412904649401</v>
      </c>
      <c r="AK8">
        <v>0.57523538557731102</v>
      </c>
      <c r="AL8">
        <v>0.502628532633561</v>
      </c>
      <c r="AM8">
        <v>0.42624067018475498</v>
      </c>
      <c r="AN8">
        <v>0.33746797353000102</v>
      </c>
      <c r="AO8">
        <v>0.25511458507960699</v>
      </c>
      <c r="AP8">
        <v>0.18455976301553401</v>
      </c>
      <c r="AQ8">
        <v>0.13409359249326699</v>
      </c>
      <c r="AR8">
        <v>0.10198194289769801</v>
      </c>
      <c r="AS8">
        <v>8.2745188609878506E-2</v>
      </c>
      <c r="AT8">
        <v>0.12835179857863299</v>
      </c>
      <c r="AU8">
        <v>0.15095688174084301</v>
      </c>
      <c r="AV8">
        <v>0.210515317091229</v>
      </c>
      <c r="AW8">
        <v>0.26031123904300402</v>
      </c>
      <c r="AX8">
        <v>0.23616634270224601</v>
      </c>
      <c r="AY8">
        <v>0.121655672609051</v>
      </c>
      <c r="AZ8">
        <v>-0.361664314849518</v>
      </c>
      <c r="BB8" s="8">
        <v>0.46153846153846156</v>
      </c>
      <c r="BC8" s="11">
        <v>62.700469199999993</v>
      </c>
      <c r="BD8">
        <v>47.56</v>
      </c>
      <c r="BE8">
        <v>2.0559007256913899</v>
      </c>
      <c r="BF8">
        <v>61.457406599999992</v>
      </c>
      <c r="BL8">
        <v>0.59111055480745001</v>
      </c>
      <c r="BM8">
        <v>60.946716091949497</v>
      </c>
      <c r="BN8">
        <v>76.648378076044906</v>
      </c>
      <c r="BP8">
        <v>0.58068608501877494</v>
      </c>
      <c r="BQ8">
        <v>60.9912903032846</v>
      </c>
      <c r="BR8">
        <v>76.730557233585301</v>
      </c>
    </row>
    <row r="9" spans="1:70" x14ac:dyDescent="0.2">
      <c r="A9">
        <v>66.06</v>
      </c>
      <c r="B9">
        <v>1.7911281010945701</v>
      </c>
      <c r="C9">
        <v>199</v>
      </c>
      <c r="D9">
        <v>211</v>
      </c>
      <c r="E9">
        <v>6.9149062355383803E-2</v>
      </c>
      <c r="F9" s="10">
        <f t="shared" si="0"/>
        <v>0.3662706270627063</v>
      </c>
      <c r="G9">
        <f t="shared" si="1"/>
        <v>55.49</v>
      </c>
      <c r="H9">
        <v>66.06</v>
      </c>
      <c r="I9">
        <v>1.7911281010945701</v>
      </c>
      <c r="J9">
        <v>190</v>
      </c>
      <c r="K9">
        <v>211</v>
      </c>
      <c r="L9">
        <f t="shared" si="2"/>
        <v>0.56999999999999995</v>
      </c>
      <c r="M9">
        <f t="shared" si="3"/>
        <v>1.266</v>
      </c>
      <c r="N9">
        <f t="shared" si="4"/>
        <v>1.7085338229458018</v>
      </c>
      <c r="O9">
        <v>6.9149062355383803E-2</v>
      </c>
      <c r="P9" s="11">
        <v>6.7981026036019299E-2</v>
      </c>
      <c r="R9">
        <v>55.49</v>
      </c>
      <c r="S9">
        <v>1.7911281010945701</v>
      </c>
      <c r="T9">
        <v>0.56999999999999995</v>
      </c>
      <c r="U9">
        <v>1.266</v>
      </c>
      <c r="V9">
        <v>6.9149062355383803E-2</v>
      </c>
      <c r="Y9" s="10">
        <v>58.466854787399598</v>
      </c>
      <c r="AB9">
        <v>0.44704604278774501</v>
      </c>
      <c r="AC9">
        <v>58.466854787399598</v>
      </c>
      <c r="AD9">
        <v>77.026312461293202</v>
      </c>
      <c r="AF9">
        <v>0.42560400518767399</v>
      </c>
      <c r="AG9">
        <v>0.412037779549698</v>
      </c>
      <c r="AH9">
        <v>0.44446154260894499</v>
      </c>
      <c r="AI9">
        <v>0.47531197513760098</v>
      </c>
      <c r="AJ9">
        <v>0.50503392315240603</v>
      </c>
      <c r="AK9">
        <v>0.51248548739950694</v>
      </c>
      <c r="AL9">
        <v>0.50071913960728198</v>
      </c>
      <c r="AM9">
        <v>0.47324502039511401</v>
      </c>
      <c r="AN9">
        <v>0.42193330438103199</v>
      </c>
      <c r="AO9">
        <v>0.36324589290439002</v>
      </c>
      <c r="AP9">
        <v>0.297156616347307</v>
      </c>
      <c r="AQ9">
        <v>0.23089055466456099</v>
      </c>
      <c r="AR9">
        <v>0.17395954942821401</v>
      </c>
      <c r="AS9">
        <v>0.13564545548700699</v>
      </c>
      <c r="AT9">
        <v>0.176423372837581</v>
      </c>
      <c r="AU9">
        <v>0.18390889331389201</v>
      </c>
      <c r="AV9">
        <v>0.24032324244294601</v>
      </c>
      <c r="AW9">
        <v>0.28181205551006899</v>
      </c>
      <c r="AX9">
        <v>0.25836024136051799</v>
      </c>
      <c r="AY9">
        <v>0.153624211719363</v>
      </c>
      <c r="AZ9">
        <v>-0.292426331923341</v>
      </c>
      <c r="BB9" s="8">
        <v>0.53846153846153844</v>
      </c>
      <c r="BC9" s="8">
        <v>63.087800299999998</v>
      </c>
      <c r="BD9">
        <v>55.49</v>
      </c>
      <c r="BE9">
        <v>1.7911281010945701</v>
      </c>
      <c r="BL9">
        <v>0.55150962222114397</v>
      </c>
      <c r="BM9">
        <v>61.692111423007397</v>
      </c>
      <c r="BN9">
        <v>76.9807172421921</v>
      </c>
      <c r="BP9">
        <v>0.55150962222114397</v>
      </c>
      <c r="BQ9">
        <v>61.692111423007397</v>
      </c>
      <c r="BR9">
        <v>76.9807172421921</v>
      </c>
    </row>
    <row r="10" spans="1:70" x14ac:dyDescent="0.2">
      <c r="A10">
        <v>74.87</v>
      </c>
      <c r="B10">
        <v>1.54747504673979</v>
      </c>
      <c r="C10">
        <v>200</v>
      </c>
      <c r="D10">
        <v>197</v>
      </c>
      <c r="E10">
        <v>6.0930225786687497E-2</v>
      </c>
      <c r="F10" s="10">
        <f t="shared" si="0"/>
        <v>0.42442244224422448</v>
      </c>
      <c r="G10">
        <f t="shared" si="1"/>
        <v>64.300000000000011</v>
      </c>
      <c r="H10">
        <v>74.87</v>
      </c>
      <c r="I10">
        <v>1.54747504673979</v>
      </c>
      <c r="J10">
        <v>190</v>
      </c>
      <c r="K10">
        <v>197</v>
      </c>
      <c r="L10">
        <f t="shared" si="2"/>
        <v>0.56999999999999995</v>
      </c>
      <c r="M10">
        <f t="shared" si="3"/>
        <v>1.1819999999999999</v>
      </c>
      <c r="N10">
        <f t="shared" si="4"/>
        <v>1.4679070311997726</v>
      </c>
      <c r="O10">
        <v>6.0930225786687497E-2</v>
      </c>
      <c r="P10" s="11">
        <v>6.0624357938118698E-2</v>
      </c>
      <c r="R10">
        <v>64.300000000000011</v>
      </c>
      <c r="S10">
        <v>1.54747504673979</v>
      </c>
      <c r="T10">
        <v>0.56999999999999995</v>
      </c>
      <c r="U10">
        <v>1.1819999999999999</v>
      </c>
      <c r="V10">
        <v>6.0930225786687497E-2</v>
      </c>
      <c r="Y10" s="10">
        <v>59.426968495127703</v>
      </c>
      <c r="AB10">
        <v>0.379597617052855</v>
      </c>
      <c r="AC10">
        <v>59.426968495127703</v>
      </c>
      <c r="AD10">
        <v>77.408321376132506</v>
      </c>
      <c r="AF10">
        <v>0.67509875067409797</v>
      </c>
      <c r="AG10">
        <v>0.73985009629075604</v>
      </c>
      <c r="AH10">
        <v>0.73158405428586204</v>
      </c>
      <c r="AI10">
        <v>0.69502919127779095</v>
      </c>
      <c r="AJ10">
        <v>0.63720385650627398</v>
      </c>
      <c r="AK10">
        <v>0.57277789772679999</v>
      </c>
      <c r="AL10">
        <v>0.50249578369029602</v>
      </c>
      <c r="AM10">
        <v>0.430791703430906</v>
      </c>
      <c r="AN10">
        <v>0.34878638897291397</v>
      </c>
      <c r="AO10">
        <v>0.272491362591259</v>
      </c>
      <c r="AP10">
        <v>0.20611878638546099</v>
      </c>
      <c r="AQ10">
        <v>0.15633222540494601</v>
      </c>
      <c r="AR10">
        <v>0.121631158686389</v>
      </c>
      <c r="AS10">
        <v>9.9127269935935194E-2</v>
      </c>
      <c r="AT10">
        <v>0.143124803194464</v>
      </c>
      <c r="AU10">
        <v>0.16207648822958701</v>
      </c>
      <c r="AV10">
        <v>0.22031246694812001</v>
      </c>
      <c r="AW10">
        <v>0.26764449256175799</v>
      </c>
      <c r="AX10">
        <v>0.243874709536264</v>
      </c>
      <c r="AY10">
        <v>0.13278356600737801</v>
      </c>
      <c r="AZ10">
        <v>-0.33708117454402098</v>
      </c>
      <c r="BB10" s="8">
        <v>0.61538461538461542</v>
      </c>
      <c r="BC10" s="11">
        <v>63.979562599999994</v>
      </c>
      <c r="BD10">
        <v>64.300000000000011</v>
      </c>
      <c r="BE10">
        <v>1.54747504673979</v>
      </c>
      <c r="BL10">
        <v>0.49880528207289598</v>
      </c>
      <c r="BM10">
        <v>62.650188352674199</v>
      </c>
      <c r="BN10">
        <v>77.361671596736102</v>
      </c>
      <c r="BP10">
        <v>0.49880528207289598</v>
      </c>
      <c r="BQ10">
        <v>62.650188352674199</v>
      </c>
      <c r="BR10">
        <v>77.361671596736102</v>
      </c>
    </row>
    <row r="11" spans="1:70" x14ac:dyDescent="0.2">
      <c r="A11">
        <v>82.8</v>
      </c>
      <c r="B11">
        <v>1.37123083179383</v>
      </c>
      <c r="C11">
        <v>199</v>
      </c>
      <c r="D11">
        <v>187</v>
      </c>
      <c r="E11">
        <v>5.4502113468017803E-2</v>
      </c>
      <c r="F11" s="10">
        <f t="shared" si="0"/>
        <v>0.47676567656765667</v>
      </c>
      <c r="G11">
        <f t="shared" si="1"/>
        <v>72.22999999999999</v>
      </c>
      <c r="H11">
        <v>82.8</v>
      </c>
      <c r="I11">
        <v>1.37123083179383</v>
      </c>
      <c r="J11">
        <v>190</v>
      </c>
      <c r="K11">
        <v>187</v>
      </c>
      <c r="L11">
        <f t="shared" si="2"/>
        <v>0.56999999999999995</v>
      </c>
      <c r="M11">
        <f t="shared" si="3"/>
        <v>1.1220000000000001</v>
      </c>
      <c r="N11">
        <f t="shared" si="4"/>
        <v>1.3121810506192613</v>
      </c>
      <c r="O11">
        <v>5.4502113468017803E-2</v>
      </c>
      <c r="P11" s="11">
        <v>5.4926379320772899E-2</v>
      </c>
      <c r="R11">
        <v>72.22999999999999</v>
      </c>
      <c r="S11">
        <v>1.37123083179383</v>
      </c>
      <c r="T11">
        <v>0.56999999999999995</v>
      </c>
      <c r="U11">
        <v>1.1220000000000001</v>
      </c>
      <c r="V11">
        <v>5.4502113468017803E-2</v>
      </c>
      <c r="Y11" s="10">
        <v>60.128083388457199</v>
      </c>
      <c r="AB11">
        <v>0.311852437801104</v>
      </c>
      <c r="AC11">
        <v>60.128083388457199</v>
      </c>
      <c r="AD11">
        <v>77.70779511309</v>
      </c>
      <c r="AF11">
        <v>0.39565513001673103</v>
      </c>
      <c r="AG11">
        <v>0.38249471288696302</v>
      </c>
      <c r="AH11">
        <v>0.42818594300339402</v>
      </c>
      <c r="AI11">
        <v>0.46865099715413799</v>
      </c>
      <c r="AJ11">
        <v>0.50620134770390701</v>
      </c>
      <c r="AK11">
        <v>0.51498089491814603</v>
      </c>
      <c r="AL11">
        <v>0.50084283918559103</v>
      </c>
      <c r="AM11">
        <v>0.46925928311071002</v>
      </c>
      <c r="AN11">
        <v>0.41256461283361701</v>
      </c>
      <c r="AO11">
        <v>0.34935495731719501</v>
      </c>
      <c r="AP11">
        <v>0.28045100210333801</v>
      </c>
      <c r="AQ11">
        <v>0.214273985603288</v>
      </c>
      <c r="AR11">
        <v>0.15994059360405499</v>
      </c>
      <c r="AS11">
        <v>0.124470603645574</v>
      </c>
      <c r="AT11">
        <v>0.166307146704995</v>
      </c>
      <c r="AU11">
        <v>0.17659498624716399</v>
      </c>
      <c r="AV11">
        <v>0.23379399128780101</v>
      </c>
      <c r="AW11">
        <v>0.27700592445672401</v>
      </c>
      <c r="AX11">
        <v>0.25335575734558902</v>
      </c>
      <c r="AY11">
        <v>0.14641846185902399</v>
      </c>
      <c r="AZ11">
        <v>-0.30813209308058997</v>
      </c>
      <c r="BB11" s="8">
        <v>0.69230769230769229</v>
      </c>
      <c r="BC11" s="8">
        <v>63.80841629999999</v>
      </c>
      <c r="BD11">
        <v>72.22999999999999</v>
      </c>
      <c r="BE11">
        <v>1.37123083179383</v>
      </c>
      <c r="BF11">
        <v>62.700469199999993</v>
      </c>
      <c r="BL11">
        <v>0.44529774416894602</v>
      </c>
      <c r="BM11">
        <v>63.364383253433999</v>
      </c>
      <c r="BN11">
        <v>77.660061759245593</v>
      </c>
      <c r="BP11">
        <v>0.44529774416894602</v>
      </c>
      <c r="BQ11">
        <v>63.364383253433999</v>
      </c>
      <c r="BR11">
        <v>77.660061759245593</v>
      </c>
    </row>
    <row r="12" spans="1:70" x14ac:dyDescent="0.2">
      <c r="A12">
        <v>90.72</v>
      </c>
      <c r="B12">
        <v>1.20113916844933</v>
      </c>
      <c r="C12">
        <v>198</v>
      </c>
      <c r="D12">
        <v>176</v>
      </c>
      <c r="E12">
        <v>4.9237640796396698E-2</v>
      </c>
      <c r="F12" s="10">
        <f t="shared" si="0"/>
        <v>0.52904290429042911</v>
      </c>
      <c r="G12">
        <f t="shared" si="1"/>
        <v>80.150000000000006</v>
      </c>
      <c r="H12">
        <v>90.72</v>
      </c>
      <c r="I12">
        <v>1.20113916844933</v>
      </c>
      <c r="J12">
        <v>190</v>
      </c>
      <c r="K12">
        <v>176</v>
      </c>
      <c r="L12">
        <f t="shared" si="2"/>
        <v>0.56999999999999995</v>
      </c>
      <c r="M12">
        <f t="shared" si="3"/>
        <v>1.056</v>
      </c>
      <c r="N12">
        <f t="shared" si="4"/>
        <v>1.1555127430551937</v>
      </c>
      <c r="O12">
        <v>4.9237640796396698E-2</v>
      </c>
      <c r="P12" s="11">
        <v>5.0195442032066502E-2</v>
      </c>
      <c r="R12">
        <v>80.150000000000006</v>
      </c>
      <c r="S12">
        <v>1.20113916844933</v>
      </c>
      <c r="T12">
        <v>0.56999999999999995</v>
      </c>
      <c r="U12">
        <v>1.056</v>
      </c>
      <c r="V12">
        <v>4.9237640796396698E-2</v>
      </c>
      <c r="Y12" s="10">
        <v>60.870276256294098</v>
      </c>
      <c r="AB12">
        <v>0.24596526513403799</v>
      </c>
      <c r="AC12">
        <v>60.870276256294098</v>
      </c>
      <c r="AD12">
        <v>77.952402449504206</v>
      </c>
      <c r="AF12">
        <v>0.69877149702506802</v>
      </c>
      <c r="AG12">
        <v>0.75958188904162005</v>
      </c>
      <c r="AH12">
        <v>0.74304036072840196</v>
      </c>
      <c r="AI12">
        <v>0.70021613086941203</v>
      </c>
      <c r="AJ12">
        <v>0.63620059570410104</v>
      </c>
      <c r="AK12">
        <v>0.57051337097537402</v>
      </c>
      <c r="AL12">
        <v>0.50238085261197896</v>
      </c>
      <c r="AM12">
        <v>0.43450341229091899</v>
      </c>
      <c r="AN12">
        <v>0.35727347498428502</v>
      </c>
      <c r="AO12">
        <v>0.28473502198913297</v>
      </c>
      <c r="AP12">
        <v>0.22022600481781501</v>
      </c>
      <c r="AQ12">
        <v>0.169547129579285</v>
      </c>
      <c r="AR12">
        <v>0.132034565414334</v>
      </c>
      <c r="AS12">
        <v>0.1069463242968</v>
      </c>
      <c r="AT12">
        <v>0.15022367283240301</v>
      </c>
      <c r="AU12">
        <v>0.166963656239942</v>
      </c>
      <c r="AV12">
        <v>0.2247328475916</v>
      </c>
      <c r="AW12">
        <v>0.27083149526181499</v>
      </c>
      <c r="AX12">
        <v>0.24716157589430701</v>
      </c>
      <c r="AY12">
        <v>0.13751856905995499</v>
      </c>
      <c r="AZ12">
        <v>-0.32683733951209099</v>
      </c>
      <c r="BB12" s="8">
        <v>0.76923076923076927</v>
      </c>
      <c r="BC12" s="8">
        <v>64.3939168</v>
      </c>
      <c r="BD12">
        <v>80.150000000000006</v>
      </c>
      <c r="BE12">
        <v>1.20113916844933</v>
      </c>
      <c r="BL12">
        <v>0.39384403754824099</v>
      </c>
      <c r="BM12">
        <v>64.110163893900605</v>
      </c>
      <c r="BN12">
        <v>77.903492887887296</v>
      </c>
      <c r="BP12">
        <v>0.39384403754824099</v>
      </c>
      <c r="BQ12">
        <v>64.110163893900605</v>
      </c>
      <c r="BR12">
        <v>77.903492887887296</v>
      </c>
    </row>
    <row r="13" spans="1:70" x14ac:dyDescent="0.2">
      <c r="A13">
        <v>98.65</v>
      </c>
      <c r="B13">
        <v>1.03035908162347</v>
      </c>
      <c r="C13">
        <v>197</v>
      </c>
      <c r="D13">
        <v>163</v>
      </c>
      <c r="E13">
        <v>4.5193441398433502E-2</v>
      </c>
      <c r="F13" s="10">
        <f t="shared" si="0"/>
        <v>0.58138613861386146</v>
      </c>
      <c r="G13">
        <f t="shared" si="1"/>
        <v>88.080000000000013</v>
      </c>
      <c r="H13">
        <v>98.65</v>
      </c>
      <c r="I13">
        <v>1.03035908162347</v>
      </c>
      <c r="J13">
        <v>190</v>
      </c>
      <c r="K13">
        <v>163</v>
      </c>
      <c r="L13">
        <f t="shared" si="2"/>
        <v>0.56999999999999995</v>
      </c>
      <c r="M13">
        <f t="shared" si="3"/>
        <v>0.97799999999999998</v>
      </c>
      <c r="N13">
        <f t="shared" si="4"/>
        <v>0.98891991827305925</v>
      </c>
      <c r="O13">
        <v>4.5193441398433502E-2</v>
      </c>
      <c r="P13" s="11">
        <v>4.6400428887786303E-2</v>
      </c>
      <c r="R13">
        <v>88.080000000000013</v>
      </c>
      <c r="S13">
        <v>1.03035908162347</v>
      </c>
      <c r="T13">
        <v>0.56999999999999995</v>
      </c>
      <c r="U13">
        <v>0.97799999999999998</v>
      </c>
      <c r="V13">
        <v>4.5193441398433502E-2</v>
      </c>
      <c r="Y13" s="10">
        <v>61.733734067844402</v>
      </c>
      <c r="AB13">
        <v>0.18863269997808399</v>
      </c>
      <c r="AC13">
        <v>61.733734067844402</v>
      </c>
      <c r="AD13">
        <v>78.139041575167496</v>
      </c>
      <c r="AF13">
        <v>0.36027783766058202</v>
      </c>
      <c r="AG13">
        <v>0.35107908691696099</v>
      </c>
      <c r="AH13">
        <v>0.41139264475607501</v>
      </c>
      <c r="AI13">
        <v>0.46185515105446101</v>
      </c>
      <c r="AJ13">
        <v>0.50733586934128805</v>
      </c>
      <c r="AK13">
        <v>0.51727046767692897</v>
      </c>
      <c r="AL13">
        <v>0.50094991380054998</v>
      </c>
      <c r="AM13">
        <v>0.465989052776418</v>
      </c>
      <c r="AN13">
        <v>0.40545300528481898</v>
      </c>
      <c r="AO13">
        <v>0.33941063229790203</v>
      </c>
      <c r="AP13">
        <v>0.26933628149368699</v>
      </c>
      <c r="AQ13">
        <v>0.204256400994175</v>
      </c>
      <c r="AR13">
        <v>0.15243769557349901</v>
      </c>
      <c r="AS13">
        <v>0.11909467751868701</v>
      </c>
      <c r="AT13">
        <v>0.16140924742704699</v>
      </c>
      <c r="AU13">
        <v>0.17336328660071701</v>
      </c>
      <c r="AV13">
        <v>0.230832762848834</v>
      </c>
      <c r="AW13">
        <v>0.27490882874106698</v>
      </c>
      <c r="AX13">
        <v>0.25121323150666902</v>
      </c>
      <c r="AY13">
        <v>0.14333663728721799</v>
      </c>
      <c r="AZ13">
        <v>-0.31472501379616502</v>
      </c>
      <c r="BB13" s="8">
        <v>0.84615384615384615</v>
      </c>
      <c r="BC13" s="11">
        <v>64.916363399999994</v>
      </c>
      <c r="BD13">
        <v>88.080000000000013</v>
      </c>
      <c r="BE13">
        <v>1.03035908162347</v>
      </c>
      <c r="BL13">
        <v>0.35079561229919898</v>
      </c>
      <c r="BM13">
        <v>64.942262218983203</v>
      </c>
      <c r="BN13">
        <v>78.089061672063195</v>
      </c>
      <c r="BP13">
        <v>0.35079561229919898</v>
      </c>
      <c r="BQ13">
        <v>64.942262218983203</v>
      </c>
      <c r="BR13">
        <v>78.089061672063195</v>
      </c>
    </row>
    <row r="14" spans="1:70" x14ac:dyDescent="0.2">
      <c r="A14">
        <v>106.58</v>
      </c>
      <c r="B14">
        <v>0.85913638837500095</v>
      </c>
      <c r="C14">
        <v>197</v>
      </c>
      <c r="D14">
        <v>149</v>
      </c>
      <c r="E14">
        <v>4.2290809589537903E-2</v>
      </c>
      <c r="F14" s="10">
        <f t="shared" si="0"/>
        <v>0.6337293729372937</v>
      </c>
      <c r="G14">
        <f t="shared" si="1"/>
        <v>96.009999999999991</v>
      </c>
      <c r="H14">
        <v>106.58</v>
      </c>
      <c r="I14">
        <v>0.85913638837500095</v>
      </c>
      <c r="J14">
        <v>190</v>
      </c>
      <c r="K14">
        <v>149</v>
      </c>
      <c r="L14">
        <f t="shared" si="2"/>
        <v>0.56999999999999995</v>
      </c>
      <c r="M14">
        <f t="shared" si="3"/>
        <v>0.89400000000000002</v>
      </c>
      <c r="N14">
        <f t="shared" si="4"/>
        <v>0.83037464736056643</v>
      </c>
      <c r="O14">
        <v>4.2290809589537903E-2</v>
      </c>
      <c r="P14" s="11">
        <v>4.3429009886160899E-2</v>
      </c>
      <c r="R14">
        <v>96.009999999999991</v>
      </c>
      <c r="S14">
        <v>0.85913638837500095</v>
      </c>
      <c r="T14">
        <v>0.56999999999999995</v>
      </c>
      <c r="U14">
        <v>0.89400000000000002</v>
      </c>
      <c r="V14">
        <v>4.2290809589537903E-2</v>
      </c>
      <c r="Y14" s="10">
        <v>62.672218968028297</v>
      </c>
      <c r="AB14">
        <v>0.14370523338131699</v>
      </c>
      <c r="AC14">
        <v>62.672218968028297</v>
      </c>
      <c r="AD14">
        <v>78.271886820085896</v>
      </c>
      <c r="AF14">
        <v>0.72446785454312401</v>
      </c>
      <c r="AG14">
        <v>0.77882081467929598</v>
      </c>
      <c r="AH14">
        <v>0.75433256979469698</v>
      </c>
      <c r="AI14">
        <v>0.70541868986104606</v>
      </c>
      <c r="AJ14">
        <v>0.63522313717133105</v>
      </c>
      <c r="AK14">
        <v>0.568426151697907</v>
      </c>
      <c r="AL14">
        <v>0.50228134920240497</v>
      </c>
      <c r="AM14">
        <v>0.437533145518396</v>
      </c>
      <c r="AN14">
        <v>0.36365257125067302</v>
      </c>
      <c r="AO14">
        <v>0.29339229024228303</v>
      </c>
      <c r="AP14">
        <v>0.22949428912005199</v>
      </c>
      <c r="AQ14">
        <v>0.17742974524955599</v>
      </c>
      <c r="AR14">
        <v>0.137560106056339</v>
      </c>
      <c r="AS14">
        <v>0.110687771765759</v>
      </c>
      <c r="AT14">
        <v>0.15364308108184799</v>
      </c>
      <c r="AU14">
        <v>0.169115551737333</v>
      </c>
      <c r="AV14">
        <v>0.22673074784386599</v>
      </c>
      <c r="AW14">
        <v>0.27221847140769201</v>
      </c>
      <c r="AX14">
        <v>0.24856508982613501</v>
      </c>
      <c r="AY14">
        <v>0.139537000301936</v>
      </c>
      <c r="AZ14">
        <v>-0.32255730235976898</v>
      </c>
      <c r="BB14" s="8">
        <v>0.92307692307692313</v>
      </c>
      <c r="BC14" s="8">
        <v>65.916218099999995</v>
      </c>
      <c r="BD14">
        <v>96.009999999999991</v>
      </c>
      <c r="BE14">
        <v>0.85913638837500095</v>
      </c>
      <c r="BF14">
        <v>63.979562599999994</v>
      </c>
      <c r="BL14">
        <v>0.31922710775431801</v>
      </c>
      <c r="BM14">
        <v>65.813917784677102</v>
      </c>
      <c r="BN14">
        <v>78.220969734704497</v>
      </c>
      <c r="BP14">
        <v>0.31922710775431801</v>
      </c>
      <c r="BQ14">
        <v>65.813917784677102</v>
      </c>
      <c r="BR14">
        <v>78.220969734704497</v>
      </c>
    </row>
    <row r="15" spans="1:70" x14ac:dyDescent="0.2">
      <c r="A15">
        <v>114.51</v>
      </c>
      <c r="B15">
        <v>0.70034450601789699</v>
      </c>
      <c r="C15">
        <v>189</v>
      </c>
      <c r="D15">
        <v>137</v>
      </c>
      <c r="E15">
        <v>4.0287417984161598E-2</v>
      </c>
      <c r="F15" s="10">
        <f t="shared" si="0"/>
        <v>0.68607260726072605</v>
      </c>
      <c r="G15">
        <f t="shared" si="1"/>
        <v>103.94</v>
      </c>
      <c r="H15">
        <v>114.51</v>
      </c>
      <c r="I15">
        <v>0.70034450601789699</v>
      </c>
      <c r="J15">
        <v>189</v>
      </c>
      <c r="K15">
        <v>137</v>
      </c>
      <c r="L15">
        <f t="shared" si="2"/>
        <v>0.56699999999999995</v>
      </c>
      <c r="M15">
        <f t="shared" si="3"/>
        <v>0.82199999999999995</v>
      </c>
      <c r="N15">
        <f t="shared" si="4"/>
        <v>0.70591801549411626</v>
      </c>
      <c r="O15">
        <v>4.0287417984161598E-2</v>
      </c>
      <c r="P15" s="11">
        <v>4.1062480234407103E-2</v>
      </c>
      <c r="R15">
        <v>103.94</v>
      </c>
      <c r="S15">
        <v>0.70034450601789699</v>
      </c>
      <c r="T15">
        <v>0.56699999999999995</v>
      </c>
      <c r="U15">
        <v>0.82199999999999995</v>
      </c>
      <c r="V15">
        <v>4.0287417984161598E-2</v>
      </c>
      <c r="Y15" s="10">
        <v>63.442713279785302</v>
      </c>
      <c r="AB15">
        <v>0.11408898902219</v>
      </c>
      <c r="AC15">
        <v>63.442713279785302</v>
      </c>
      <c r="AD15">
        <v>78.344638126558394</v>
      </c>
      <c r="AF15">
        <v>0.31989869152482497</v>
      </c>
      <c r="AG15">
        <v>0.31917343967020501</v>
      </c>
      <c r="AH15">
        <v>0.39443537730654799</v>
      </c>
      <c r="AI15">
        <v>0.454964439366148</v>
      </c>
      <c r="AJ15">
        <v>0.508439037321055</v>
      </c>
      <c r="AK15">
        <v>0.51937238709470701</v>
      </c>
      <c r="AL15">
        <v>0.50104259906996196</v>
      </c>
      <c r="AM15">
        <v>0.46330661044641303</v>
      </c>
      <c r="AN15">
        <v>0.400058619542489</v>
      </c>
      <c r="AO15">
        <v>0.33230030623073997</v>
      </c>
      <c r="AP15">
        <v>0.26195442467951202</v>
      </c>
      <c r="AQ15">
        <v>0.19822967859933599</v>
      </c>
      <c r="AR15">
        <v>0.148429929005856</v>
      </c>
      <c r="AS15">
        <v>0.11651258544587299</v>
      </c>
      <c r="AT15">
        <v>0.15904146814270101</v>
      </c>
      <c r="AU15">
        <v>0.171936986678419</v>
      </c>
      <c r="AV15">
        <v>0.229491235028327</v>
      </c>
      <c r="AW15">
        <v>0.27399459096929202</v>
      </c>
      <c r="AX15">
        <v>0.25029678900755098</v>
      </c>
      <c r="AY15">
        <v>0.14202006087695701</v>
      </c>
      <c r="AZ15">
        <v>-0.317488085430153</v>
      </c>
      <c r="BB15" s="8">
        <v>1</v>
      </c>
      <c r="BC15" s="11">
        <v>66.051333600000007</v>
      </c>
      <c r="BD15">
        <v>103.94</v>
      </c>
      <c r="BE15">
        <v>0.70034450601789699</v>
      </c>
      <c r="BL15">
        <v>0.29980978332403802</v>
      </c>
      <c r="BM15">
        <v>66.513412140041098</v>
      </c>
      <c r="BN15">
        <v>78.292697359108402</v>
      </c>
      <c r="BP15">
        <v>0.29980978332403802</v>
      </c>
      <c r="BQ15">
        <v>66.513412140041098</v>
      </c>
      <c r="BR15">
        <v>78.292697359108402</v>
      </c>
    </row>
    <row r="16" spans="1:70" x14ac:dyDescent="0.2">
      <c r="A16">
        <v>122.43</v>
      </c>
      <c r="B16">
        <v>0.55602274915774297</v>
      </c>
      <c r="C16">
        <v>174</v>
      </c>
      <c r="D16">
        <v>128</v>
      </c>
      <c r="E16">
        <v>3.8786521596679502E-2</v>
      </c>
      <c r="F16" s="10">
        <f t="shared" si="0"/>
        <v>0.73834983498349849</v>
      </c>
      <c r="G16">
        <f t="shared" si="1"/>
        <v>111.86000000000001</v>
      </c>
      <c r="H16">
        <v>122.43</v>
      </c>
      <c r="I16">
        <v>0.55602274915774297</v>
      </c>
      <c r="J16">
        <v>174</v>
      </c>
      <c r="K16">
        <v>128</v>
      </c>
      <c r="L16">
        <f t="shared" si="2"/>
        <v>0.52200000000000002</v>
      </c>
      <c r="M16">
        <f t="shared" si="3"/>
        <v>0.76800000000000002</v>
      </c>
      <c r="N16">
        <f t="shared" si="4"/>
        <v>0.5658992470729729</v>
      </c>
      <c r="O16">
        <v>3.8786521596679502E-2</v>
      </c>
      <c r="P16" s="11">
        <v>3.8984954331313403E-2</v>
      </c>
      <c r="R16">
        <v>111.86000000000001</v>
      </c>
      <c r="S16">
        <v>0.55602274915774297</v>
      </c>
      <c r="T16">
        <v>0.52200000000000002</v>
      </c>
      <c r="U16">
        <v>0.76800000000000002</v>
      </c>
      <c r="V16">
        <v>3.8786521596679502E-2</v>
      </c>
      <c r="Y16" s="10">
        <v>63.168301623196299</v>
      </c>
      <c r="AB16">
        <v>0.156789507554663</v>
      </c>
      <c r="AC16">
        <v>63.168301623196299</v>
      </c>
      <c r="AD16">
        <v>78.106118803035301</v>
      </c>
      <c r="AF16">
        <v>0.75100020249562005</v>
      </c>
      <c r="AG16">
        <v>0.79665127398069202</v>
      </c>
      <c r="AH16">
        <v>0.76520924959009995</v>
      </c>
      <c r="AI16">
        <v>0.71060277601825195</v>
      </c>
      <c r="AJ16">
        <v>0.63427034958499195</v>
      </c>
      <c r="AK16">
        <v>0.56650198911585703</v>
      </c>
      <c r="AL16">
        <v>0.50219520356522795</v>
      </c>
      <c r="AM16">
        <v>0.44000780851600002</v>
      </c>
      <c r="AN16">
        <v>0.36845507800149802</v>
      </c>
      <c r="AO16">
        <v>0.29952755637647499</v>
      </c>
      <c r="AP16">
        <v>0.23559821009387999</v>
      </c>
      <c r="AQ16">
        <v>0.182141675094251</v>
      </c>
      <c r="AR16">
        <v>0.140499592752483</v>
      </c>
      <c r="AS16">
        <v>0.112480183996156</v>
      </c>
      <c r="AT16">
        <v>0.15529200939069901</v>
      </c>
      <c r="AU16">
        <v>0.17006381744580301</v>
      </c>
      <c r="AV16">
        <v>0.22763444599077301</v>
      </c>
      <c r="AW16">
        <v>0.272822439449801</v>
      </c>
      <c r="AX16">
        <v>0.249164758000398</v>
      </c>
      <c r="AY16">
        <v>0.14039806945398201</v>
      </c>
      <c r="AZ16">
        <v>-0.32076707819412098</v>
      </c>
      <c r="BB16" s="8"/>
      <c r="BC16" s="8"/>
      <c r="BD16">
        <v>111.86000000000001</v>
      </c>
      <c r="BE16">
        <v>0.55602274915774297</v>
      </c>
      <c r="BL16">
        <v>0.33306317889797399</v>
      </c>
      <c r="BM16">
        <v>66.233674533849793</v>
      </c>
      <c r="BN16">
        <v>78.050121258472601</v>
      </c>
      <c r="BP16">
        <v>0.33306317889797399</v>
      </c>
      <c r="BQ16">
        <v>66.233674533849793</v>
      </c>
      <c r="BR16">
        <v>78.050121258472601</v>
      </c>
    </row>
    <row r="17" spans="1:70" x14ac:dyDescent="0.2">
      <c r="A17">
        <v>130.36000000000001</v>
      </c>
      <c r="B17">
        <v>0.43041718761098602</v>
      </c>
      <c r="C17">
        <v>166</v>
      </c>
      <c r="D17">
        <v>115</v>
      </c>
      <c r="E17">
        <v>3.72302569407746E-2</v>
      </c>
      <c r="F17" s="10">
        <f t="shared" si="0"/>
        <v>0.79069306930693084</v>
      </c>
      <c r="G17">
        <f t="shared" si="1"/>
        <v>119.79000000000002</v>
      </c>
      <c r="H17">
        <v>130.36000000000001</v>
      </c>
      <c r="I17">
        <v>0.43041718761098602</v>
      </c>
      <c r="J17">
        <v>166</v>
      </c>
      <c r="K17">
        <v>115</v>
      </c>
      <c r="L17">
        <f t="shared" si="2"/>
        <v>0.49800000000000005</v>
      </c>
      <c r="M17">
        <f t="shared" si="3"/>
        <v>0.69000000000000006</v>
      </c>
      <c r="N17">
        <f t="shared" si="4"/>
        <v>0.44080590549268822</v>
      </c>
      <c r="O17">
        <v>3.72302569407746E-2</v>
      </c>
      <c r="P17" s="11">
        <v>3.6773406227713197E-2</v>
      </c>
      <c r="R17">
        <v>119.79000000000002</v>
      </c>
      <c r="S17">
        <v>0.43041718761098602</v>
      </c>
      <c r="T17">
        <v>0.49800000000000005</v>
      </c>
      <c r="U17">
        <v>0.69000000000000006</v>
      </c>
      <c r="V17">
        <v>3.72302569407746E-2</v>
      </c>
      <c r="Y17" s="10">
        <v>63.645161248905602</v>
      </c>
      <c r="AB17">
        <v>0.170799013318993</v>
      </c>
      <c r="AC17">
        <v>63.645161248905602</v>
      </c>
      <c r="AD17">
        <v>77.997994324794405</v>
      </c>
      <c r="AF17">
        <v>0.275979241354534</v>
      </c>
      <c r="AG17">
        <v>0.28845363194734602</v>
      </c>
      <c r="AH17">
        <v>0.377717055797889</v>
      </c>
      <c r="AI17">
        <v>0.44802359654926599</v>
      </c>
      <c r="AJ17">
        <v>0.50951229728403902</v>
      </c>
      <c r="AK17">
        <v>0.52130299289947901</v>
      </c>
      <c r="AL17">
        <v>0.50112282966114796</v>
      </c>
      <c r="AM17">
        <v>0.46110687035548098</v>
      </c>
      <c r="AN17">
        <v>0.39596949493602601</v>
      </c>
      <c r="AO17">
        <v>0.32722154180646401</v>
      </c>
      <c r="AP17">
        <v>0.257058202744055</v>
      </c>
      <c r="AQ17">
        <v>0.19460875332177699</v>
      </c>
      <c r="AR17">
        <v>0.14629141682847099</v>
      </c>
      <c r="AS17">
        <v>0.11527335856440001</v>
      </c>
      <c r="AT17">
        <v>0.157897674756589</v>
      </c>
      <c r="AU17">
        <v>0.17130781829834901</v>
      </c>
      <c r="AV17">
        <v>0.22888378966171299</v>
      </c>
      <c r="AW17">
        <v>0.27359617905174899</v>
      </c>
      <c r="AX17">
        <v>0.249904941311753</v>
      </c>
      <c r="AY17">
        <v>0.14145788448771501</v>
      </c>
      <c r="AZ17">
        <v>-0.31864528210092402</v>
      </c>
      <c r="BB17" s="8"/>
      <c r="BC17" s="8"/>
      <c r="BD17">
        <v>119.79000000000002</v>
      </c>
      <c r="BE17">
        <v>0.43041718761098602</v>
      </c>
      <c r="BL17">
        <v>0.347263899091801</v>
      </c>
      <c r="BM17">
        <v>66.640060387564105</v>
      </c>
      <c r="BN17">
        <v>77.938851261971493</v>
      </c>
      <c r="BP17">
        <v>0.347263899091801</v>
      </c>
      <c r="BQ17">
        <v>66.640060387564105</v>
      </c>
      <c r="BR17">
        <v>77.938851261971493</v>
      </c>
    </row>
    <row r="18" spans="1:70" x14ac:dyDescent="0.2">
      <c r="A18">
        <v>138.29</v>
      </c>
      <c r="B18">
        <v>0.30769085803212998</v>
      </c>
      <c r="C18">
        <v>146</v>
      </c>
      <c r="D18">
        <v>105</v>
      </c>
      <c r="E18">
        <v>3.49099637373513E-2</v>
      </c>
      <c r="F18" s="10">
        <f t="shared" si="0"/>
        <v>0.84303630363036308</v>
      </c>
      <c r="G18">
        <f t="shared" si="1"/>
        <v>127.72</v>
      </c>
      <c r="H18">
        <v>138.29</v>
      </c>
      <c r="I18">
        <v>0.30769085803212998</v>
      </c>
      <c r="J18">
        <v>146</v>
      </c>
      <c r="K18">
        <v>105</v>
      </c>
      <c r="L18">
        <f t="shared" si="2"/>
        <v>0.43799999999999994</v>
      </c>
      <c r="M18">
        <f t="shared" si="3"/>
        <v>0.63</v>
      </c>
      <c r="N18">
        <f t="shared" si="4"/>
        <v>0.32077344339633601</v>
      </c>
      <c r="O18">
        <v>3.49099637373513E-2</v>
      </c>
      <c r="P18" s="11">
        <v>3.3912617708915099E-2</v>
      </c>
      <c r="R18">
        <v>127.72</v>
      </c>
      <c r="S18">
        <v>0.30769085803212998</v>
      </c>
      <c r="T18">
        <v>0.43799999999999994</v>
      </c>
      <c r="U18">
        <v>0.63</v>
      </c>
      <c r="V18">
        <v>3.49099637373513E-2</v>
      </c>
      <c r="Y18" s="10">
        <v>63.0446754575784</v>
      </c>
      <c r="AB18">
        <v>0.228367216203127</v>
      </c>
      <c r="AC18">
        <v>63.0446754575784</v>
      </c>
      <c r="AD18">
        <v>77.549833362256607</v>
      </c>
      <c r="AF18">
        <v>0.77675271736714302</v>
      </c>
      <c r="AG18">
        <v>0.81231820085381801</v>
      </c>
      <c r="AH18">
        <v>0.77543417442317697</v>
      </c>
      <c r="AI18">
        <v>0.71573298202197499</v>
      </c>
      <c r="AJ18">
        <v>0.63334117331611794</v>
      </c>
      <c r="AK18">
        <v>0.56472787814095204</v>
      </c>
      <c r="AL18">
        <v>0.50212062326437101</v>
      </c>
      <c r="AM18">
        <v>0.442030107407758</v>
      </c>
      <c r="AN18">
        <v>0.37207478684766998</v>
      </c>
      <c r="AO18">
        <v>0.30388200933479498</v>
      </c>
      <c r="AP18">
        <v>0.23962417262337299</v>
      </c>
      <c r="AQ18">
        <v>0.18496172162735999</v>
      </c>
      <c r="AR18">
        <v>0.14206465265436999</v>
      </c>
      <c r="AS18">
        <v>0.113339353200169</v>
      </c>
      <c r="AT18">
        <v>0.15608759244204501</v>
      </c>
      <c r="AU18">
        <v>0.17048183050660501</v>
      </c>
      <c r="AV18">
        <v>0.228043352109043</v>
      </c>
      <c r="AW18">
        <v>0.27308550917461499</v>
      </c>
      <c r="AX18">
        <v>0.24942103854352499</v>
      </c>
      <c r="AY18">
        <v>0.140765522761788</v>
      </c>
      <c r="AZ18">
        <v>-0.32001793600775302</v>
      </c>
      <c r="BB18" s="8"/>
      <c r="BC18" s="8"/>
      <c r="BD18">
        <v>127.72</v>
      </c>
      <c r="BE18">
        <v>0.30769085803212998</v>
      </c>
      <c r="BF18">
        <v>64.916363399999994</v>
      </c>
      <c r="BL18">
        <v>0.39127242651357103</v>
      </c>
      <c r="BM18">
        <v>66.040261304378703</v>
      </c>
      <c r="BN18">
        <v>77.483653307115603</v>
      </c>
      <c r="BP18">
        <v>0.39127242651357103</v>
      </c>
      <c r="BQ18">
        <v>66.040261304378703</v>
      </c>
      <c r="BR18">
        <v>77.483653307115603</v>
      </c>
    </row>
    <row r="19" spans="1:70" x14ac:dyDescent="0.2">
      <c r="A19">
        <v>146.22</v>
      </c>
      <c r="B19">
        <v>0.19018606278865499</v>
      </c>
      <c r="C19">
        <v>124</v>
      </c>
      <c r="D19">
        <v>89</v>
      </c>
      <c r="E19">
        <v>3.09586572444796E-2</v>
      </c>
      <c r="F19" s="10">
        <f t="shared" si="0"/>
        <v>0.89537953795379543</v>
      </c>
      <c r="G19">
        <f t="shared" si="1"/>
        <v>135.65</v>
      </c>
      <c r="H19">
        <v>146.22</v>
      </c>
      <c r="I19">
        <v>0.19018606278865499</v>
      </c>
      <c r="J19">
        <v>124</v>
      </c>
      <c r="K19">
        <v>89</v>
      </c>
      <c r="L19">
        <f t="shared" si="2"/>
        <v>0.372</v>
      </c>
      <c r="M19">
        <f t="shared" si="3"/>
        <v>0.53399999999999992</v>
      </c>
      <c r="N19">
        <f t="shared" si="4"/>
        <v>0.19580733631635117</v>
      </c>
      <c r="O19">
        <v>3.09586572444796E-2</v>
      </c>
      <c r="P19" s="11">
        <v>2.97848554653482E-2</v>
      </c>
      <c r="R19">
        <v>135.65</v>
      </c>
      <c r="S19">
        <v>0.19018606278865499</v>
      </c>
      <c r="T19">
        <v>0.372</v>
      </c>
      <c r="U19">
        <v>0.53399999999999992</v>
      </c>
      <c r="V19">
        <v>3.09586572444796E-2</v>
      </c>
      <c r="Y19" s="10">
        <v>62.714887773757603</v>
      </c>
      <c r="AB19">
        <v>0.27328125428814898</v>
      </c>
      <c r="AC19">
        <v>62.714887773757603</v>
      </c>
      <c r="AD19">
        <v>76.965323772386299</v>
      </c>
      <c r="AF19">
        <v>0.23112096183587899</v>
      </c>
      <c r="AG19">
        <v>0.26052899086769998</v>
      </c>
      <c r="AH19">
        <v>0.36165137900253702</v>
      </c>
      <c r="AI19">
        <v>0.44108111264965899</v>
      </c>
      <c r="AJ19">
        <v>0.51055700005743299</v>
      </c>
      <c r="AK19">
        <v>0.52307701512538496</v>
      </c>
      <c r="AL19">
        <v>0.501192279885046</v>
      </c>
      <c r="AM19">
        <v>0.459303389748071</v>
      </c>
      <c r="AN19">
        <v>0.39287154073880898</v>
      </c>
      <c r="AO19">
        <v>0.32359682331457501</v>
      </c>
      <c r="AP19">
        <v>0.25381368047665498</v>
      </c>
      <c r="AQ19">
        <v>0.19243506881115599</v>
      </c>
      <c r="AR19">
        <v>0.14515098577699301</v>
      </c>
      <c r="AS19">
        <v>0.114678839773746</v>
      </c>
      <c r="AT19">
        <v>0.157345348672291</v>
      </c>
      <c r="AU19">
        <v>0.17103034339623999</v>
      </c>
      <c r="AV19">
        <v>0.22860880115419699</v>
      </c>
      <c r="AW19">
        <v>0.27342258608416498</v>
      </c>
      <c r="AX19">
        <v>0.24973742476893099</v>
      </c>
      <c r="AY19">
        <v>0.14121788605942601</v>
      </c>
      <c r="AZ19">
        <v>-0.31912978477132498</v>
      </c>
      <c r="BB19" s="8"/>
      <c r="BC19" s="8"/>
      <c r="BD19">
        <v>135.65</v>
      </c>
      <c r="BE19">
        <v>0.19018606278865499</v>
      </c>
      <c r="BL19">
        <v>0.42733509735726799</v>
      </c>
      <c r="BM19">
        <v>65.658538608292403</v>
      </c>
      <c r="BN19">
        <v>76.888374904174</v>
      </c>
      <c r="BP19">
        <v>0.42733509735726799</v>
      </c>
      <c r="BQ19">
        <v>65.658538608292403</v>
      </c>
      <c r="BR19">
        <v>76.888374904174</v>
      </c>
    </row>
    <row r="20" spans="1:70" x14ac:dyDescent="0.2">
      <c r="A20">
        <v>154.13999999999999</v>
      </c>
      <c r="B20">
        <v>0.105838578888963</v>
      </c>
      <c r="C20">
        <v>102</v>
      </c>
      <c r="D20">
        <v>74</v>
      </c>
      <c r="E20">
        <v>2.43636187486054E-2</v>
      </c>
      <c r="F20" s="10">
        <f t="shared" si="0"/>
        <v>0.94765676567656765</v>
      </c>
      <c r="G20">
        <f t="shared" si="1"/>
        <v>143.57</v>
      </c>
      <c r="H20">
        <v>154.13999999999999</v>
      </c>
      <c r="I20">
        <v>0.105838578888963</v>
      </c>
      <c r="J20">
        <v>102</v>
      </c>
      <c r="K20">
        <v>74</v>
      </c>
      <c r="L20">
        <f t="shared" si="2"/>
        <v>0.30599999999999999</v>
      </c>
      <c r="M20">
        <f t="shared" si="3"/>
        <v>0.44400000000000001</v>
      </c>
      <c r="N20">
        <f t="shared" si="4"/>
        <v>0.11113464247270562</v>
      </c>
      <c r="O20">
        <v>2.43636187486054E-2</v>
      </c>
      <c r="P20" s="11">
        <v>2.3681887467487499E-2</v>
      </c>
      <c r="R20">
        <v>143.57</v>
      </c>
      <c r="S20">
        <v>0.105838578888963</v>
      </c>
      <c r="T20">
        <v>0.30599999999999999</v>
      </c>
      <c r="U20">
        <v>0.44400000000000001</v>
      </c>
      <c r="V20">
        <v>2.43636187486054E-2</v>
      </c>
      <c r="Y20" s="10">
        <v>62.332934033379303</v>
      </c>
      <c r="AB20">
        <v>0.249605966028139</v>
      </c>
      <c r="AC20">
        <v>62.332934033379303</v>
      </c>
      <c r="AD20">
        <v>76.484241615260899</v>
      </c>
      <c r="AF20">
        <v>0.80003889917576898</v>
      </c>
      <c r="AG20">
        <v>0.82538546135042701</v>
      </c>
      <c r="AH20">
        <v>0.78481086740742501</v>
      </c>
      <c r="AI20">
        <v>0.72077359052401602</v>
      </c>
      <c r="AJ20">
        <v>0.63243461462040595</v>
      </c>
      <c r="AK20">
        <v>0.56309192630530802</v>
      </c>
      <c r="AL20">
        <v>0.50205605619409399</v>
      </c>
      <c r="AM20">
        <v>0.44368337965154198</v>
      </c>
      <c r="AN20">
        <v>0.37480522937952798</v>
      </c>
      <c r="AO20">
        <v>0.30697564249660098</v>
      </c>
      <c r="AP20">
        <v>0.24228209412062801</v>
      </c>
      <c r="AQ20">
        <v>0.18665069336610199</v>
      </c>
      <c r="AR20">
        <v>0.142898297767801</v>
      </c>
      <c r="AS20">
        <v>0.113751294234207</v>
      </c>
      <c r="AT20">
        <v>0.15647154801858201</v>
      </c>
      <c r="AU20">
        <v>0.170666126538424</v>
      </c>
      <c r="AV20">
        <v>0.228228403244817</v>
      </c>
      <c r="AW20">
        <v>0.27320010701429898</v>
      </c>
      <c r="AX20">
        <v>0.24953057718143801</v>
      </c>
      <c r="AY20">
        <v>0.140922351591136</v>
      </c>
      <c r="AZ20">
        <v>-0.31970438859560202</v>
      </c>
      <c r="BB20" s="8"/>
      <c r="BC20" s="8"/>
      <c r="BD20">
        <v>143.57</v>
      </c>
      <c r="BE20">
        <v>0.105838578888963</v>
      </c>
      <c r="BL20">
        <v>0.40877007498826101</v>
      </c>
      <c r="BM20">
        <v>65.241822052543796</v>
      </c>
      <c r="BN20">
        <v>76.391774922048697</v>
      </c>
      <c r="BP20">
        <v>0.40877007498826101</v>
      </c>
      <c r="BQ20">
        <v>65.241822052543796</v>
      </c>
      <c r="BR20">
        <v>76.391774922048697</v>
      </c>
    </row>
    <row r="21" spans="1:70" x14ac:dyDescent="0.2">
      <c r="A21">
        <v>162.07</v>
      </c>
      <c r="B21">
        <v>3.5046319590459798E-2</v>
      </c>
      <c r="C21">
        <v>68</v>
      </c>
      <c r="D21">
        <v>52</v>
      </c>
      <c r="E21">
        <v>1.39301196747468E-2</v>
      </c>
      <c r="F21" s="10">
        <f t="shared" si="0"/>
        <v>1</v>
      </c>
      <c r="G21">
        <f t="shared" si="1"/>
        <v>151.5</v>
      </c>
      <c r="H21">
        <v>162.07</v>
      </c>
      <c r="I21">
        <v>3.5046319590459798E-2</v>
      </c>
      <c r="J21">
        <v>68</v>
      </c>
      <c r="K21">
        <v>52</v>
      </c>
      <c r="L21">
        <f t="shared" si="2"/>
        <v>0.20400000000000001</v>
      </c>
      <c r="M21">
        <f t="shared" si="3"/>
        <v>0.312</v>
      </c>
      <c r="N21">
        <f t="shared" si="4"/>
        <v>3.6297910634918405E-2</v>
      </c>
      <c r="O21">
        <v>1.39301196747468E-2</v>
      </c>
      <c r="P21" s="11">
        <v>1.47719132095947E-2</v>
      </c>
      <c r="R21">
        <v>151.5</v>
      </c>
      <c r="S21">
        <v>3.5046319590459798E-2</v>
      </c>
      <c r="T21">
        <v>0.20400000000000001</v>
      </c>
      <c r="U21">
        <v>0.312</v>
      </c>
      <c r="V21">
        <v>1.39301196747468E-2</v>
      </c>
      <c r="Y21" s="10">
        <v>61.315723800280601</v>
      </c>
      <c r="AB21">
        <v>0.141030057081972</v>
      </c>
      <c r="AC21">
        <v>61.315723800280601</v>
      </c>
      <c r="AD21">
        <v>75.558274510713105</v>
      </c>
      <c r="AF21">
        <v>0.18861340099433399</v>
      </c>
      <c r="AG21">
        <v>0.23655872633458799</v>
      </c>
      <c r="AH21">
        <v>0.34661734412088901</v>
      </c>
      <c r="AI21">
        <v>0.43418794233034302</v>
      </c>
      <c r="AJ21">
        <v>0.51157440955840905</v>
      </c>
      <c r="AK21">
        <v>0.52470776871023805</v>
      </c>
      <c r="AL21">
        <v>0.50125239879390804</v>
      </c>
      <c r="AM21">
        <v>0.45782509060180998</v>
      </c>
      <c r="AN21">
        <v>0.39052558632355999</v>
      </c>
      <c r="AO21">
        <v>0.32101145893904598</v>
      </c>
      <c r="AP21">
        <v>0.251665059545919</v>
      </c>
      <c r="AQ21">
        <v>0.19113084605238101</v>
      </c>
      <c r="AR21">
        <v>0.14454300380270499</v>
      </c>
      <c r="AS21">
        <v>0.114393671530076</v>
      </c>
      <c r="AT21">
        <v>0.15707868324383001</v>
      </c>
      <c r="AU21">
        <v>0.17090798418194</v>
      </c>
      <c r="AV21">
        <v>0.22848432780007999</v>
      </c>
      <c r="AW21">
        <v>0.27334695506982298</v>
      </c>
      <c r="AX21">
        <v>0.24966581579963401</v>
      </c>
      <c r="AY21">
        <v>0.14111543761017201</v>
      </c>
      <c r="AZ21">
        <v>-0.31933261481500602</v>
      </c>
      <c r="BB21" s="8"/>
      <c r="BC21" s="8"/>
      <c r="BD21">
        <v>151.5</v>
      </c>
      <c r="BE21">
        <v>3.5046319590459798E-2</v>
      </c>
      <c r="BL21">
        <v>0.32200671659166402</v>
      </c>
      <c r="BM21">
        <v>64.180934284919203</v>
      </c>
      <c r="BN21">
        <v>75.4230214678024</v>
      </c>
      <c r="BP21">
        <v>0.32200671659166402</v>
      </c>
      <c r="BQ21">
        <v>64.180934284919203</v>
      </c>
      <c r="BR21">
        <v>75.4230214678024</v>
      </c>
    </row>
    <row r="22" spans="1:70" x14ac:dyDescent="0.2">
      <c r="A22">
        <v>167.35</v>
      </c>
      <c r="B22">
        <v>7.5424613064445202E-3</v>
      </c>
      <c r="C22">
        <v>32</v>
      </c>
      <c r="D22">
        <v>27</v>
      </c>
      <c r="E22">
        <v>4.2064040093971198E-3</v>
      </c>
      <c r="G22">
        <f t="shared" si="1"/>
        <v>156.78</v>
      </c>
      <c r="H22">
        <v>167.35</v>
      </c>
      <c r="I22">
        <v>7.5424613064445202E-3</v>
      </c>
      <c r="J22">
        <v>32</v>
      </c>
      <c r="K22">
        <v>27</v>
      </c>
      <c r="L22">
        <f t="shared" si="2"/>
        <v>9.6000000000000002E-2</v>
      </c>
      <c r="M22">
        <f t="shared" si="3"/>
        <v>0.16200000000000001</v>
      </c>
      <c r="N22">
        <f t="shared" si="4"/>
        <v>4.5712811267784011E-3</v>
      </c>
      <c r="O22">
        <v>4.2064040093971198E-3</v>
      </c>
      <c r="P22" s="11">
        <v>6.8384390909269604E-3</v>
      </c>
      <c r="R22">
        <v>156.78</v>
      </c>
      <c r="S22">
        <v>7.5424613064445202E-3</v>
      </c>
      <c r="T22">
        <v>9.6000000000000002E-2</v>
      </c>
      <c r="U22">
        <v>0.16200000000000001</v>
      </c>
      <c r="V22">
        <v>4.2064040093971198E-3</v>
      </c>
      <c r="Y22" s="10">
        <v>59.749420389391098</v>
      </c>
      <c r="AB22">
        <v>-0.31949521229396199</v>
      </c>
      <c r="AC22">
        <v>59.749420389391098</v>
      </c>
      <c r="AD22">
        <v>74.412786365944797</v>
      </c>
      <c r="AF22">
        <v>0.81959888639702705</v>
      </c>
      <c r="AG22">
        <v>0.83578205999218302</v>
      </c>
      <c r="AH22">
        <v>0.79320153875232002</v>
      </c>
      <c r="AI22">
        <v>0.72568967638263204</v>
      </c>
      <c r="AJ22">
        <v>0.63154974039673195</v>
      </c>
      <c r="AK22">
        <v>0.56158324002241899</v>
      </c>
      <c r="AL22">
        <v>0.50200015840255396</v>
      </c>
      <c r="AM22">
        <v>0.44503537990907899</v>
      </c>
      <c r="AN22">
        <v>0.37686608454893</v>
      </c>
      <c r="AO22">
        <v>0.30917502426941101</v>
      </c>
      <c r="AP22">
        <v>0.244037907979265</v>
      </c>
      <c r="AQ22">
        <v>0.187662670024874</v>
      </c>
      <c r="AR22">
        <v>0.143342450568748</v>
      </c>
      <c r="AS22">
        <v>0.11394883041156199</v>
      </c>
      <c r="AT22">
        <v>0.15665687138932499</v>
      </c>
      <c r="AU22">
        <v>0.17074738550954699</v>
      </c>
      <c r="AV22">
        <v>0.22831215435955901</v>
      </c>
      <c r="AW22">
        <v>0.27325003030019501</v>
      </c>
      <c r="AX22">
        <v>0.24957739801432699</v>
      </c>
      <c r="AY22">
        <v>0.140989289948699</v>
      </c>
      <c r="AZ22">
        <v>-0.31957314548663801</v>
      </c>
      <c r="BB22" s="8"/>
      <c r="BC22" s="8"/>
      <c r="BD22">
        <v>156.78</v>
      </c>
      <c r="BE22">
        <v>7.5424613064445202E-3</v>
      </c>
      <c r="BF22">
        <v>66.051333600000007</v>
      </c>
      <c r="BL22">
        <v>-4.3827287015727898E-2</v>
      </c>
      <c r="BM22">
        <v>62.531589326829</v>
      </c>
      <c r="BN22">
        <v>74.131872530497503</v>
      </c>
      <c r="BP22">
        <v>-4.3827287015727898E-2</v>
      </c>
      <c r="BQ22">
        <v>62.531589326829</v>
      </c>
      <c r="BR22">
        <v>74.131872530497503</v>
      </c>
    </row>
    <row r="23" spans="1:70" x14ac:dyDescent="0.2">
      <c r="AF23">
        <v>0.151443810469757</v>
      </c>
      <c r="AG23">
        <v>0.21703949735412301</v>
      </c>
      <c r="AH23">
        <v>0.33291724373945702</v>
      </c>
      <c r="AI23">
        <v>0.42739595548216702</v>
      </c>
      <c r="AJ23">
        <v>0.51256570990584105</v>
      </c>
      <c r="AK23">
        <v>0.52620731803858101</v>
      </c>
      <c r="AL23">
        <v>0.50130444053215495</v>
      </c>
      <c r="AM23">
        <v>0.45661355658021602</v>
      </c>
      <c r="AN23">
        <v>0.38874974643903099</v>
      </c>
      <c r="AO23">
        <v>0.31916827453923602</v>
      </c>
      <c r="AP23">
        <v>0.25024280319903502</v>
      </c>
      <c r="AQ23">
        <v>0.190348547856627</v>
      </c>
      <c r="AR23">
        <v>0.14421893314672199</v>
      </c>
      <c r="AS23">
        <v>0.114256899064739</v>
      </c>
      <c r="AT23">
        <v>0.156949947034495</v>
      </c>
      <c r="AU23">
        <v>0.17085402935553001</v>
      </c>
      <c r="AV23">
        <v>0.22842798769700701</v>
      </c>
      <c r="AW23">
        <v>0.27331400519509402</v>
      </c>
      <c r="AX23">
        <v>0.249635205750974</v>
      </c>
      <c r="AY23">
        <v>0.14107170697319099</v>
      </c>
      <c r="AZ23">
        <v>-0.31941752234945497</v>
      </c>
      <c r="BB23" s="8"/>
      <c r="BC23" s="8"/>
    </row>
    <row r="24" spans="1:70" x14ac:dyDescent="0.2">
      <c r="M24">
        <v>15</v>
      </c>
      <c r="AF24">
        <v>0.83493668987542002</v>
      </c>
      <c r="AG24">
        <v>0.84373065240230305</v>
      </c>
      <c r="AH24">
        <v>0.80053612106252303</v>
      </c>
      <c r="AI24">
        <v>0.730448235364069</v>
      </c>
      <c r="AJ24">
        <v>0.63068567344883297</v>
      </c>
      <c r="AK24">
        <v>0.56019182649930699</v>
      </c>
      <c r="AL24">
        <v>0.501951766211719</v>
      </c>
      <c r="AM24">
        <v>0.44614127675339199</v>
      </c>
      <c r="AN24">
        <v>0.37842222092865702</v>
      </c>
      <c r="AO24">
        <v>0.31073938528892803</v>
      </c>
      <c r="AP24">
        <v>0.24519824917021399</v>
      </c>
      <c r="AQ24">
        <v>0.188269164204036</v>
      </c>
      <c r="AR24">
        <v>0.14357911729200901</v>
      </c>
      <c r="AS24">
        <v>0.114043559789525</v>
      </c>
      <c r="AT24">
        <v>0.15674632653156101</v>
      </c>
      <c r="AU24">
        <v>0.17078321490840701</v>
      </c>
      <c r="AV24">
        <v>0.228350059954738</v>
      </c>
      <c r="AW24">
        <v>0.27327177929118002</v>
      </c>
      <c r="AX24">
        <v>0.24959741135191399</v>
      </c>
      <c r="AY24">
        <v>0.14101786158048499</v>
      </c>
      <c r="AZ24">
        <v>-0.31951820858576802</v>
      </c>
      <c r="BB24" s="8"/>
      <c r="BC24" s="8"/>
    </row>
    <row r="25" spans="1:70" x14ac:dyDescent="0.2">
      <c r="AB25">
        <v>0.57999999999999996</v>
      </c>
      <c r="AF25">
        <v>0.1213429404914</v>
      </c>
      <c r="AG25">
        <v>0.20184534523994899</v>
      </c>
      <c r="AH25">
        <v>0.32074850196486998</v>
      </c>
      <c r="AI25">
        <v>0.42075622092598203</v>
      </c>
      <c r="AJ25">
        <v>0.51353201183228503</v>
      </c>
      <c r="AK25">
        <v>0.52758661713222099</v>
      </c>
      <c r="AL25">
        <v>0.50134949058637002</v>
      </c>
      <c r="AM25">
        <v>0.455620800881546</v>
      </c>
      <c r="AN25">
        <v>0.38740586295767498</v>
      </c>
      <c r="AO25">
        <v>0.31785465847234901</v>
      </c>
      <c r="AP25">
        <v>0.24930163486717999</v>
      </c>
      <c r="AQ25">
        <v>0.18987939812684301</v>
      </c>
      <c r="AR25">
        <v>0.14404621026304601</v>
      </c>
      <c r="AS25">
        <v>0.114191302980237</v>
      </c>
      <c r="AT25">
        <v>0.156887800522159</v>
      </c>
      <c r="AU25">
        <v>0.170830238208419</v>
      </c>
      <c r="AV25">
        <v>0.22840248714674899</v>
      </c>
      <c r="AW25">
        <v>0.27329965025021802</v>
      </c>
      <c r="AX25">
        <v>0.24962212131502101</v>
      </c>
      <c r="AY25">
        <v>0.14105304063459101</v>
      </c>
      <c r="AZ25">
        <v>-0.319453065088594</v>
      </c>
      <c r="BB25" s="8"/>
      <c r="BC25" s="8"/>
    </row>
    <row r="26" spans="1:70" x14ac:dyDescent="0.2">
      <c r="AB26">
        <v>0.57000000000000006</v>
      </c>
      <c r="AF26">
        <v>0.84629036439546201</v>
      </c>
      <c r="AG26">
        <v>0.84961805681601399</v>
      </c>
      <c r="AH26">
        <v>0.80681017902560703</v>
      </c>
      <c r="AI26">
        <v>0.73501925918934996</v>
      </c>
      <c r="AJ26">
        <v>0.62984158819386304</v>
      </c>
      <c r="AK26">
        <v>0.558908508434378</v>
      </c>
      <c r="AL26">
        <v>0.50190987206277005</v>
      </c>
      <c r="AM26">
        <v>0.44704604278774501</v>
      </c>
      <c r="AN26">
        <v>0.379597617052855</v>
      </c>
      <c r="AO26">
        <v>0.311852437801104</v>
      </c>
      <c r="AP26">
        <v>0.24596526513403799</v>
      </c>
      <c r="AQ26">
        <v>0.18863269997808399</v>
      </c>
      <c r="AR26">
        <v>0.14370523338131699</v>
      </c>
      <c r="AS26">
        <v>0.11408898902219</v>
      </c>
      <c r="AT26">
        <v>0.156789507554663</v>
      </c>
      <c r="AU26">
        <v>0.170799013318993</v>
      </c>
      <c r="AV26">
        <v>0.228367216203127</v>
      </c>
      <c r="AW26">
        <v>0.27328125428814898</v>
      </c>
      <c r="AX26">
        <v>0.249605966028139</v>
      </c>
      <c r="AY26">
        <v>0.141030057081972</v>
      </c>
      <c r="AZ26">
        <v>-0.31949521229396199</v>
      </c>
      <c r="BB26" s="8"/>
      <c r="BC26" s="8"/>
    </row>
    <row r="27" spans="1:70" x14ac:dyDescent="0.2">
      <c r="AB27">
        <v>0.56000000000000005</v>
      </c>
      <c r="AI27">
        <v>0.41431724263199599</v>
      </c>
      <c r="BB27" s="8"/>
      <c r="BC27" s="8"/>
    </row>
    <row r="28" spans="1:70" x14ac:dyDescent="0.2">
      <c r="AB28">
        <v>0.54</v>
      </c>
      <c r="AI28">
        <v>0.73937667691235298</v>
      </c>
      <c r="BB28" s="12"/>
      <c r="BC28" s="12"/>
    </row>
    <row r="29" spans="1:70" x14ac:dyDescent="0.2">
      <c r="AB29">
        <v>0.51</v>
      </c>
      <c r="AI29">
        <v>0.40812328244486901</v>
      </c>
      <c r="BB29" s="8"/>
      <c r="BC29" s="8"/>
    </row>
    <row r="30" spans="1:70" x14ac:dyDescent="0.2">
      <c r="AB30">
        <v>0.48</v>
      </c>
      <c r="AI30">
        <v>0.74349909307985695</v>
      </c>
      <c r="BB30" s="8"/>
      <c r="BC30" s="8"/>
    </row>
    <row r="31" spans="1:70" x14ac:dyDescent="0.2">
      <c r="AB31">
        <v>0.43</v>
      </c>
      <c r="AI31">
        <v>0.40221290058585002</v>
      </c>
      <c r="BB31" s="8"/>
      <c r="BC31" s="8"/>
    </row>
    <row r="32" spans="1:70" x14ac:dyDescent="0.2">
      <c r="AB32">
        <v>0.37</v>
      </c>
      <c r="AI32">
        <v>0.74737027277321</v>
      </c>
    </row>
    <row r="33" spans="28:35" x14ac:dyDescent="0.2">
      <c r="AB33">
        <v>0.31</v>
      </c>
      <c r="AI33">
        <v>0.39661782457001699</v>
      </c>
    </row>
    <row r="34" spans="28:35" x14ac:dyDescent="0.2">
      <c r="AB34">
        <v>0.24</v>
      </c>
      <c r="AI34">
        <v>0.75097934941994204</v>
      </c>
    </row>
    <row r="35" spans="28:35" x14ac:dyDescent="0.2">
      <c r="AB35">
        <v>0.17</v>
      </c>
      <c r="AI35">
        <v>0.39136222170520402</v>
      </c>
    </row>
    <row r="36" spans="28:35" x14ac:dyDescent="0.2">
      <c r="AB36">
        <v>0.11</v>
      </c>
      <c r="AI36">
        <v>0.75432075896027295</v>
      </c>
    </row>
    <row r="37" spans="28:35" x14ac:dyDescent="0.2">
      <c r="AB37">
        <v>0.06</v>
      </c>
      <c r="AI37">
        <v>0.38646240617084099</v>
      </c>
    </row>
    <row r="38" spans="28:35" x14ac:dyDescent="0.2">
      <c r="AB38">
        <v>0.02</v>
      </c>
      <c r="AI38">
        <v>0.75739392915142101</v>
      </c>
    </row>
    <row r="39" spans="28:35" x14ac:dyDescent="0.2">
      <c r="AB39">
        <v>0.05</v>
      </c>
      <c r="AI39">
        <v>0.38192696647089303</v>
      </c>
    </row>
    <row r="40" spans="28:35" x14ac:dyDescent="0.2">
      <c r="AB40">
        <v>0.06</v>
      </c>
      <c r="AI40">
        <v>0.76020277192236296</v>
      </c>
    </row>
    <row r="41" spans="28:35" x14ac:dyDescent="0.2">
      <c r="AB41">
        <v>7.0000000000000007E-2</v>
      </c>
      <c r="AI41">
        <v>0.37775726008791199</v>
      </c>
    </row>
    <row r="42" spans="28:35" x14ac:dyDescent="0.2">
      <c r="AB42">
        <v>0.12</v>
      </c>
      <c r="AI42">
        <v>0.76275503771822895</v>
      </c>
    </row>
    <row r="43" spans="28:35" x14ac:dyDescent="0.2">
      <c r="AB43">
        <v>0.09</v>
      </c>
      <c r="AI43">
        <v>0.37394819468166801</v>
      </c>
    </row>
    <row r="44" spans="28:35" x14ac:dyDescent="0.2">
      <c r="AB44">
        <v>0</v>
      </c>
      <c r="AI44">
        <v>0.76506159340756696</v>
      </c>
    </row>
    <row r="45" spans="28:35" x14ac:dyDescent="0.2">
      <c r="AB45">
        <v>0</v>
      </c>
      <c r="AI45">
        <v>0.37048920151308401</v>
      </c>
    </row>
    <row r="46" spans="28:35" x14ac:dyDescent="0.2">
      <c r="AI46">
        <v>0.76713568076695104</v>
      </c>
    </row>
    <row r="47" spans="28:35" x14ac:dyDescent="0.2">
      <c r="AI47">
        <v>0.36736530637439502</v>
      </c>
    </row>
    <row r="48" spans="28:35" x14ac:dyDescent="0.2">
      <c r="AI48">
        <v>0.76899220293557802</v>
      </c>
    </row>
    <row r="49" spans="35:55" x14ac:dyDescent="0.2">
      <c r="AI49">
        <v>0.36455821344538197</v>
      </c>
      <c r="BB49" s="8"/>
      <c r="BC49" s="8"/>
    </row>
    <row r="50" spans="35:55" x14ac:dyDescent="0.2">
      <c r="AI50">
        <v>0.77064707397096799</v>
      </c>
      <c r="BB50" s="8"/>
      <c r="BC50" s="8"/>
    </row>
    <row r="51" spans="35:55" x14ac:dyDescent="0.2">
      <c r="AI51">
        <v>0.36204733435392999</v>
      </c>
      <c r="BB51" s="8"/>
      <c r="BC51" s="8"/>
    </row>
    <row r="52" spans="35:55" x14ac:dyDescent="0.2">
      <c r="AI52">
        <v>0.77211665392371998</v>
      </c>
      <c r="BB52" s="8"/>
      <c r="BC52" s="8"/>
    </row>
    <row r="53" spans="35:55" x14ac:dyDescent="0.2">
      <c r="AI53">
        <v>0.35981071441186901</v>
      </c>
      <c r="BB53" s="8"/>
      <c r="BC53" s="8"/>
    </row>
    <row r="54" spans="35:55" x14ac:dyDescent="0.2">
      <c r="AI54">
        <v>0.77341728031715495</v>
      </c>
      <c r="BB54" s="8"/>
      <c r="BC54" s="8"/>
    </row>
    <row r="55" spans="35:55" x14ac:dyDescent="0.2">
      <c r="AI55">
        <v>0.35782582731137502</v>
      </c>
      <c r="BB55" s="8"/>
      <c r="BC55" s="8"/>
    </row>
    <row r="56" spans="35:55" x14ac:dyDescent="0.2">
      <c r="AI56">
        <v>0.77456489753901403</v>
      </c>
      <c r="BB56" s="8"/>
      <c r="BC56" s="8"/>
    </row>
    <row r="57" spans="35:55" x14ac:dyDescent="0.2">
      <c r="AI57">
        <v>0.35607022631968699</v>
      </c>
      <c r="BB57" s="8"/>
      <c r="BC57" s="8"/>
    </row>
    <row r="58" spans="35:55" x14ac:dyDescent="0.2">
      <c r="AI58">
        <v>0.77557477879977299</v>
      </c>
      <c r="BB58" s="8"/>
      <c r="BC58" s="8"/>
    </row>
    <row r="59" spans="35:55" x14ac:dyDescent="0.2">
      <c r="AI59">
        <v>0.35452205307393903</v>
      </c>
      <c r="BB59" s="8"/>
      <c r="BC59" s="8"/>
    </row>
    <row r="60" spans="35:55" x14ac:dyDescent="0.2">
      <c r="AI60">
        <v>0.77646133090849101</v>
      </c>
      <c r="BB60" s="8"/>
      <c r="BC60" s="8"/>
    </row>
    <row r="61" spans="35:55" x14ac:dyDescent="0.2">
      <c r="AI61">
        <v>0.35316041419694499</v>
      </c>
      <c r="BB61" s="8"/>
      <c r="BC61" s="8"/>
    </row>
    <row r="62" spans="35:55" x14ac:dyDescent="0.2">
      <c r="AI62">
        <v>0.77723796980951099</v>
      </c>
      <c r="BB62" s="8"/>
      <c r="BC62" s="8"/>
    </row>
    <row r="63" spans="35:55" x14ac:dyDescent="0.2">
      <c r="AI63">
        <v>0.35196564146627302</v>
      </c>
      <c r="BB63" s="8"/>
      <c r="BC63" s="8"/>
    </row>
    <row r="64" spans="35:55" x14ac:dyDescent="0.2">
      <c r="AI64">
        <v>0.77791705413643897</v>
      </c>
      <c r="BB64" s="8"/>
      <c r="BC64" s="8"/>
    </row>
    <row r="65" spans="35:55" x14ac:dyDescent="0.2">
      <c r="AI65">
        <v>0.35091945383196999</v>
      </c>
      <c r="BB65" s="8"/>
      <c r="BC65" s="8"/>
    </row>
    <row r="66" spans="35:55" x14ac:dyDescent="0.2">
      <c r="AI66">
        <v>0.77850986448724402</v>
      </c>
      <c r="BB66" s="8"/>
      <c r="BC66" s="8"/>
    </row>
    <row r="67" spans="35:55" x14ac:dyDescent="0.2">
      <c r="AI67">
        <v>0.35000503995587601</v>
      </c>
      <c r="BB67" s="8"/>
      <c r="BC67" s="8"/>
    </row>
    <row r="68" spans="35:55" x14ac:dyDescent="0.2">
      <c r="AI68">
        <v>0.77902661727683398</v>
      </c>
      <c r="BB68" s="8"/>
      <c r="BC68" s="8"/>
    </row>
    <row r="69" spans="35:55" x14ac:dyDescent="0.2">
      <c r="AI69">
        <v>0.34920707886222202</v>
      </c>
      <c r="BB69" s="8"/>
      <c r="BC69" s="8"/>
    </row>
    <row r="70" spans="35:55" x14ac:dyDescent="0.2">
      <c r="AI70">
        <v>0.77947650353930997</v>
      </c>
      <c r="BB70" s="8"/>
      <c r="BC70" s="8"/>
    </row>
    <row r="71" spans="35:55" x14ac:dyDescent="0.2">
      <c r="AI71">
        <v>0.34851171435179101</v>
      </c>
      <c r="BB71" s="8"/>
      <c r="BC71" s="8"/>
    </row>
    <row r="72" spans="35:55" x14ac:dyDescent="0.2">
      <c r="AI72">
        <v>0.779867744683022</v>
      </c>
      <c r="BB72" s="8"/>
      <c r="BC72" s="8"/>
    </row>
    <row r="73" spans="35:55" x14ac:dyDescent="0.2">
      <c r="AI73">
        <v>0.34790649650352601</v>
      </c>
      <c r="BB73" s="8"/>
      <c r="BC73" s="8"/>
    </row>
    <row r="74" spans="35:55" x14ac:dyDescent="0.2">
      <c r="AI74">
        <v>0.78020765878278298</v>
      </c>
      <c r="BB74" s="8"/>
      <c r="BC74" s="8"/>
    </row>
    <row r="75" spans="35:55" x14ac:dyDescent="0.2">
      <c r="AI75">
        <v>0.34738030119121199</v>
      </c>
      <c r="BB75" s="8"/>
      <c r="BC75" s="8"/>
    </row>
    <row r="76" spans="35:55" x14ac:dyDescent="0.2">
      <c r="AI76">
        <v>0.78050273242794099</v>
      </c>
      <c r="BB76" s="8"/>
      <c r="BC76" s="8"/>
    </row>
    <row r="77" spans="35:55" x14ac:dyDescent="0.2">
      <c r="AI77">
        <v>0.34692323628366001</v>
      </c>
      <c r="BB77" s="8"/>
      <c r="BC77" s="8"/>
    </row>
    <row r="78" spans="35:55" x14ac:dyDescent="0.2">
      <c r="AI78">
        <v>0.78075869438495205</v>
      </c>
      <c r="BB78" s="8"/>
      <c r="BC78" s="8"/>
    </row>
    <row r="79" spans="35:55" x14ac:dyDescent="0.2">
      <c r="AI79">
        <v>0.34652654118792298</v>
      </c>
      <c r="BB79" s="8"/>
      <c r="BC79" s="8"/>
    </row>
    <row r="80" spans="35:55" x14ac:dyDescent="0.2">
      <c r="AI80">
        <v>0.78098058836560702</v>
      </c>
      <c r="BB80" s="8"/>
      <c r="BC80" s="8"/>
    </row>
    <row r="81" spans="35:55" x14ac:dyDescent="0.2">
      <c r="AI81">
        <v>0.34618248468482898</v>
      </c>
      <c r="BB81" s="8"/>
      <c r="BC81" s="8"/>
    </row>
    <row r="82" spans="35:55" x14ac:dyDescent="0.2">
      <c r="AI82">
        <v>0.781172843025007</v>
      </c>
      <c r="BB82" s="8"/>
      <c r="BC82" s="8"/>
    </row>
    <row r="83" spans="35:55" x14ac:dyDescent="0.2">
      <c r="AI83">
        <v>0.34588426459990701</v>
      </c>
      <c r="BB83" s="8"/>
      <c r="BC83" s="8"/>
    </row>
    <row r="84" spans="35:55" x14ac:dyDescent="0.2">
      <c r="AI84">
        <v>0.78133933796690003</v>
      </c>
      <c r="BB84" s="8"/>
      <c r="BC84" s="8"/>
    </row>
    <row r="85" spans="35:55" x14ac:dyDescent="0.2">
      <c r="AI85">
        <v>0.34562591173009599</v>
      </c>
      <c r="BB85" s="8"/>
      <c r="BC85" s="8"/>
    </row>
    <row r="86" spans="35:55" x14ac:dyDescent="0.2">
      <c r="AI86">
        <v>0.78148346503320099</v>
      </c>
      <c r="BB86" s="8"/>
      <c r="BC86" s="8"/>
    </row>
    <row r="87" spans="35:55" x14ac:dyDescent="0.2">
      <c r="AI87">
        <v>0.34540219957443802</v>
      </c>
      <c r="BB87" s="8"/>
      <c r="BC87" s="8"/>
    </row>
    <row r="88" spans="35:55" x14ac:dyDescent="0.2">
      <c r="AI88">
        <v>0.78160818452573699</v>
      </c>
      <c r="BB88" s="8"/>
      <c r="BC88" s="8"/>
    </row>
    <row r="89" spans="35:55" x14ac:dyDescent="0.2">
      <c r="AI89">
        <v>0.345208560756322</v>
      </c>
      <c r="BB89" s="8"/>
      <c r="BC89" s="8"/>
    </row>
    <row r="90" spans="35:55" x14ac:dyDescent="0.2">
      <c r="AI90">
        <v>0.78171607627626405</v>
      </c>
      <c r="BB90" s="8"/>
      <c r="BC90" s="8"/>
    </row>
    <row r="91" spans="35:55" x14ac:dyDescent="0.2">
      <c r="AI91">
        <v>0.34504101053814301</v>
      </c>
      <c r="BB91" s="8"/>
      <c r="BC91" s="8"/>
    </row>
    <row r="92" spans="35:55" x14ac:dyDescent="0.2">
      <c r="AI92">
        <v>0.78180938566746305</v>
      </c>
      <c r="BB92" s="8"/>
      <c r="BC92" s="8"/>
    </row>
    <row r="93" spans="35:55" x14ac:dyDescent="0.2">
      <c r="AI93">
        <v>0.34489607748107298</v>
      </c>
      <c r="BB93" s="8"/>
      <c r="BC93" s="8"/>
    </row>
    <row r="94" spans="35:55" x14ac:dyDescent="0.2">
      <c r="AI94">
        <v>0.78189006483188195</v>
      </c>
      <c r="BB94" s="8"/>
      <c r="BC94" s="8"/>
    </row>
    <row r="95" spans="35:55" x14ac:dyDescent="0.2">
      <c r="AI95">
        <v>0.34477074106281502</v>
      </c>
      <c r="BB95" s="8"/>
      <c r="BC95" s="8"/>
    </row>
    <row r="96" spans="35:55" x14ac:dyDescent="0.2">
      <c r="AI96">
        <v>0.78195980933285403</v>
      </c>
      <c r="BB96" s="8"/>
      <c r="BC96" s="8"/>
    </row>
    <row r="97" spans="35:55" x14ac:dyDescent="0.2">
      <c r="AI97">
        <v>0.34466237590897397</v>
      </c>
      <c r="BB97" s="8"/>
      <c r="BC97" s="8"/>
    </row>
    <row r="98" spans="35:55" x14ac:dyDescent="0.2">
      <c r="AI98">
        <v>0.78202009067379397</v>
      </c>
      <c r="BB98" s="8"/>
      <c r="BC98" s="8"/>
    </row>
    <row r="99" spans="35:55" x14ac:dyDescent="0.2">
      <c r="AI99">
        <v>0.34456870219829699</v>
      </c>
      <c r="BB99" s="8"/>
      <c r="BC99" s="8"/>
    </row>
    <row r="100" spans="35:55" x14ac:dyDescent="0.2">
      <c r="AI100">
        <v>0.78207218499975595</v>
      </c>
      <c r="BB100" s="8"/>
      <c r="BC100" s="8"/>
    </row>
    <row r="101" spans="35:55" x14ac:dyDescent="0.2">
      <c r="AI101">
        <v>0.34448774175178098</v>
      </c>
      <c r="BB101" s="8"/>
      <c r="BC101" s="8"/>
    </row>
    <row r="102" spans="35:55" x14ac:dyDescent="0.2">
      <c r="AI102">
        <v>0.78211719835513105</v>
      </c>
      <c r="BB102" s="8"/>
      <c r="BC102" s="8"/>
    </row>
    <row r="103" spans="35:55" x14ac:dyDescent="0.2">
      <c r="AI103">
        <v>0.34441777929772699</v>
      </c>
      <c r="BB103" s="8"/>
      <c r="BC103" s="8"/>
    </row>
    <row r="104" spans="35:55" x14ac:dyDescent="0.2">
      <c r="AI104">
        <v>0.78215608884968701</v>
      </c>
      <c r="BB104" s="8"/>
      <c r="BC104" s="8"/>
    </row>
    <row r="105" spans="35:55" x14ac:dyDescent="0.2">
      <c r="AI105">
        <v>0.34435732840911498</v>
      </c>
      <c r="BB105" s="8"/>
      <c r="BC105" s="8"/>
    </row>
    <row r="106" spans="35:55" x14ac:dyDescent="0.2">
      <c r="AI106">
        <v>0.78218968606598605</v>
      </c>
      <c r="BB106" s="8"/>
      <c r="BC106" s="8"/>
    </row>
    <row r="107" spans="35:55" x14ac:dyDescent="0.2">
      <c r="AI107">
        <v>0.344305101628821</v>
      </c>
      <c r="BB107" s="8"/>
      <c r="BC107" s="8"/>
    </row>
    <row r="108" spans="35:55" x14ac:dyDescent="0.2">
      <c r="AI108">
        <v>0.78221870801774795</v>
      </c>
      <c r="BB108" s="8"/>
      <c r="BC108" s="8"/>
    </row>
    <row r="109" spans="35:55" x14ac:dyDescent="0.2">
      <c r="AI109">
        <v>0.34425998432662303</v>
      </c>
      <c r="BB109" s="8"/>
      <c r="BC109" s="8"/>
    </row>
    <row r="110" spans="35:55" x14ac:dyDescent="0.2">
      <c r="AI110">
        <v>0.78224377594304695</v>
      </c>
      <c r="BB110" s="8"/>
      <c r="BC110" s="8"/>
    </row>
    <row r="111" spans="35:55" x14ac:dyDescent="0.2">
      <c r="AI111">
        <v>0.34422101186558901</v>
      </c>
      <c r="BB111" s="8"/>
      <c r="BC111" s="8"/>
    </row>
    <row r="112" spans="35:55" x14ac:dyDescent="0.2">
      <c r="AI112">
        <v>0.78226542719008496</v>
      </c>
      <c r="BB112" s="8"/>
      <c r="BC112" s="8"/>
    </row>
    <row r="113" spans="35:55" x14ac:dyDescent="0.2">
      <c r="AI113">
        <v>0.34418734969145898</v>
      </c>
      <c r="BB113" s="8"/>
      <c r="BC113" s="8"/>
    </row>
    <row r="114" spans="35:55" x14ac:dyDescent="0.2">
      <c r="AI114">
        <v>0.78228412642753797</v>
      </c>
      <c r="BB114" s="8"/>
      <c r="BC114" s="8"/>
    </row>
    <row r="115" spans="35:55" x14ac:dyDescent="0.2">
      <c r="AI115">
        <v>0.344158275995114</v>
      </c>
      <c r="BB115" s="8"/>
      <c r="BC115" s="8"/>
    </row>
    <row r="116" spans="35:55" x14ac:dyDescent="0.2">
      <c r="AI116">
        <v>0.78230027538692104</v>
      </c>
      <c r="BB116" s="8"/>
      <c r="BC116" s="8"/>
    </row>
    <row r="117" spans="35:55" x14ac:dyDescent="0.2">
      <c r="AI117">
        <v>0.34413316663358401</v>
      </c>
      <c r="BB117" s="8"/>
      <c r="BC117" s="8"/>
    </row>
    <row r="118" spans="35:55" x14ac:dyDescent="0.2">
      <c r="AI118">
        <v>0.78231422132149897</v>
      </c>
      <c r="BB118" s="8"/>
      <c r="BC118" s="8"/>
    </row>
    <row r="119" spans="35:55" x14ac:dyDescent="0.2">
      <c r="AI119">
        <v>0.34411148202887998</v>
      </c>
      <c r="BB119" s="8"/>
      <c r="BC119" s="8"/>
    </row>
    <row r="120" spans="35:55" x14ac:dyDescent="0.2">
      <c r="AI120">
        <v>0.78232626434502806</v>
      </c>
      <c r="BB120" s="8"/>
      <c r="BC120" s="8"/>
    </row>
    <row r="121" spans="35:55" x14ac:dyDescent="0.2">
      <c r="AI121">
        <v>0.34409275579519499</v>
      </c>
      <c r="BB121" s="8"/>
      <c r="BC121" s="8"/>
    </row>
    <row r="122" spans="35:55" x14ac:dyDescent="0.2">
      <c r="AI122">
        <v>0.78233666379439404</v>
      </c>
      <c r="BB122" s="8"/>
      <c r="BC122" s="8"/>
    </row>
    <row r="123" spans="35:55" x14ac:dyDescent="0.2">
      <c r="AI123">
        <v>0.34407658487392401</v>
      </c>
      <c r="BB123" s="8"/>
      <c r="BC123" s="8"/>
    </row>
    <row r="124" spans="35:55" x14ac:dyDescent="0.2">
      <c r="AI124">
        <v>0.78234564374277904</v>
      </c>
      <c r="BB124" s="8"/>
      <c r="BC124" s="8"/>
    </row>
    <row r="125" spans="35:55" x14ac:dyDescent="0.2">
      <c r="AI125">
        <v>0.344062620982161</v>
      </c>
      <c r="BB125" s="8"/>
      <c r="BC125" s="8"/>
    </row>
    <row r="126" spans="35:55" x14ac:dyDescent="0.2">
      <c r="AI126">
        <v>0.78235339777435597</v>
      </c>
      <c r="BB126" s="8"/>
      <c r="BC126" s="8"/>
    </row>
    <row r="127" spans="35:55" x14ac:dyDescent="0.2">
      <c r="AI127">
        <v>0.34405056320390698</v>
      </c>
      <c r="BB127" s="8"/>
      <c r="BC127" s="8"/>
    </row>
    <row r="128" spans="35:55" x14ac:dyDescent="0.2">
      <c r="AI128">
        <v>0.78236009311770005</v>
      </c>
      <c r="BB128" s="8"/>
      <c r="BC128" s="8"/>
    </row>
    <row r="129" spans="35:55" x14ac:dyDescent="0.2">
      <c r="AI129">
        <v>0.34404015157439</v>
      </c>
      <c r="BB129" s="8"/>
      <c r="BC129" s="8"/>
    </row>
    <row r="130" spans="35:55" x14ac:dyDescent="0.2">
      <c r="AI130">
        <v>0.78236587422266601</v>
      </c>
      <c r="BB130" s="8"/>
      <c r="BC130" s="8"/>
    </row>
    <row r="131" spans="35:55" x14ac:dyDescent="0.2">
      <c r="AI131">
        <v>0.34403116152667301</v>
      </c>
      <c r="BB131" s="8"/>
      <c r="BC131" s="8"/>
    </row>
    <row r="132" spans="35:55" x14ac:dyDescent="0.2">
      <c r="AI132">
        <v>0.78237086585472704</v>
      </c>
      <c r="BB132" s="8"/>
      <c r="BC132" s="8"/>
    </row>
    <row r="133" spans="35:55" x14ac:dyDescent="0.2">
      <c r="AI133">
        <v>0.34402339908635299</v>
      </c>
      <c r="BB133" s="8"/>
      <c r="BC133" s="8"/>
    </row>
    <row r="134" spans="35:55" x14ac:dyDescent="0.2">
      <c r="AI134">
        <v>0.78237517577110405</v>
      </c>
      <c r="BB134" s="8"/>
      <c r="BC134" s="8"/>
    </row>
    <row r="135" spans="35:55" x14ac:dyDescent="0.2">
      <c r="AI135">
        <v>0.34401669671486002</v>
      </c>
      <c r="BB135" s="8"/>
      <c r="BC135" s="8"/>
    </row>
    <row r="136" spans="35:55" x14ac:dyDescent="0.2">
      <c r="AI136">
        <v>0.782378897034678</v>
      </c>
      <c r="BB136" s="8"/>
      <c r="BC136" s="8"/>
    </row>
    <row r="137" spans="35:55" x14ac:dyDescent="0.2">
      <c r="AI137">
        <v>0.34401090971478199</v>
      </c>
      <c r="BB137" s="8"/>
      <c r="BC137" s="8"/>
    </row>
    <row r="138" spans="35:55" x14ac:dyDescent="0.2">
      <c r="AI138">
        <v>0.78238211001428903</v>
      </c>
      <c r="BB138" s="8"/>
      <c r="BC138" s="8"/>
    </row>
    <row r="139" spans="35:55" x14ac:dyDescent="0.2">
      <c r="AI139">
        <v>0.34400591312189299</v>
      </c>
      <c r="BB139" s="8"/>
      <c r="BC139" s="8"/>
    </row>
    <row r="140" spans="35:55" x14ac:dyDescent="0.2">
      <c r="AI140">
        <v>0.78238488411363805</v>
      </c>
      <c r="BB140" s="8"/>
      <c r="BC140" s="8"/>
    </row>
    <row r="141" spans="35:55" x14ac:dyDescent="0.2">
      <c r="AI141">
        <v>0.34400159901854799</v>
      </c>
      <c r="BB141" s="8"/>
      <c r="BC141" s="8"/>
    </row>
    <row r="142" spans="35:55" x14ac:dyDescent="0.2">
      <c r="AI142">
        <v>0.78238727926537499</v>
      </c>
      <c r="BB142" s="8"/>
      <c r="BC142" s="8"/>
    </row>
    <row r="143" spans="35:55" x14ac:dyDescent="0.2">
      <c r="AI143">
        <v>0.34399787421169897</v>
      </c>
      <c r="BB143" s="8"/>
      <c r="BC143" s="8"/>
    </row>
    <row r="144" spans="35:55" x14ac:dyDescent="0.2">
      <c r="AI144">
        <v>0.78238934722210096</v>
      </c>
      <c r="BB144" s="8"/>
      <c r="BC144" s="8"/>
    </row>
    <row r="145" spans="35:55" x14ac:dyDescent="0.2">
      <c r="AI145">
        <v>0.34399465822633402</v>
      </c>
      <c r="BB145" s="8"/>
      <c r="BC145" s="8"/>
    </row>
    <row r="146" spans="35:55" x14ac:dyDescent="0.2">
      <c r="AI146">
        <v>0.78239113267176197</v>
      </c>
      <c r="BB146" s="8"/>
      <c r="BC146" s="8"/>
    </row>
    <row r="147" spans="35:55" x14ac:dyDescent="0.2">
      <c r="AI147">
        <v>0.343991881571722</v>
      </c>
      <c r="BB147" s="8"/>
      <c r="BC147" s="8"/>
    </row>
    <row r="148" spans="35:55" x14ac:dyDescent="0.2">
      <c r="AI148">
        <v>0.78239267420122904</v>
      </c>
      <c r="BB148" s="8"/>
      <c r="BC148" s="8"/>
    </row>
    <row r="149" spans="35:55" x14ac:dyDescent="0.2">
      <c r="AI149">
        <v>0.34398948424353298</v>
      </c>
      <c r="BB149" s="8"/>
      <c r="BC149" s="8"/>
    </row>
    <row r="150" spans="35:55" x14ac:dyDescent="0.2">
      <c r="AI150">
        <v>0.78239400512865098</v>
      </c>
      <c r="BB150" s="8"/>
      <c r="BC150" s="8"/>
    </row>
    <row r="151" spans="35:55" x14ac:dyDescent="0.2">
      <c r="AI151">
        <v>0.34398741442985797</v>
      </c>
      <c r="BB151" s="8"/>
      <c r="BC151" s="8"/>
    </row>
    <row r="152" spans="35:55" x14ac:dyDescent="0.2">
      <c r="AI152">
        <v>0.78239515422241301</v>
      </c>
      <c r="BB152" s="8"/>
      <c r="BC152" s="8"/>
    </row>
    <row r="153" spans="35:55" x14ac:dyDescent="0.2">
      <c r="AI153">
        <v>0.343985627393467</v>
      </c>
      <c r="BB153" s="8"/>
      <c r="BC153" s="8"/>
    </row>
    <row r="154" spans="35:55" x14ac:dyDescent="0.2">
      <c r="AI154">
        <v>0.78239614632209198</v>
      </c>
      <c r="BB154" s="8"/>
      <c r="BC154" s="8"/>
    </row>
    <row r="155" spans="35:55" x14ac:dyDescent="0.2">
      <c r="AI155">
        <v>0.34398408450636803</v>
      </c>
      <c r="BB155" s="8"/>
      <c r="BC155" s="8"/>
    </row>
    <row r="156" spans="35:55" x14ac:dyDescent="0.2">
      <c r="AI156">
        <v>0.78239700287476199</v>
      </c>
      <c r="BB156" s="8"/>
      <c r="BC156" s="8"/>
    </row>
    <row r="157" spans="35:55" x14ac:dyDescent="0.2">
      <c r="AI157">
        <v>0.34398275241598097</v>
      </c>
      <c r="BB157" s="8"/>
      <c r="BC157" s="8"/>
    </row>
    <row r="158" spans="35:55" x14ac:dyDescent="0.2">
      <c r="AI158">
        <v>0.78239774239813398</v>
      </c>
      <c r="BB158" s="8"/>
      <c r="BC158" s="8"/>
    </row>
    <row r="159" spans="35:55" x14ac:dyDescent="0.2">
      <c r="AI159">
        <v>0.34398160232498798</v>
      </c>
      <c r="BB159" s="8"/>
      <c r="BC159" s="8"/>
    </row>
    <row r="160" spans="35:55" x14ac:dyDescent="0.2">
      <c r="AI160">
        <v>0.78239838088053204</v>
      </c>
      <c r="BB160" s="8"/>
      <c r="BC160" s="8"/>
    </row>
    <row r="161" spans="35:55" x14ac:dyDescent="0.2">
      <c r="AI161">
        <v>0.34398060936942898</v>
      </c>
      <c r="BB161" s="8"/>
      <c r="BC161" s="8"/>
    </row>
    <row r="162" spans="35:55" x14ac:dyDescent="0.2">
      <c r="AI162">
        <v>0.78239893212628997</v>
      </c>
      <c r="BB162" s="8"/>
      <c r="BC162" s="8"/>
    </row>
    <row r="163" spans="35:55" x14ac:dyDescent="0.2">
      <c r="AI163">
        <v>0.34397975208162201</v>
      </c>
      <c r="BB163" s="8"/>
      <c r="BC163" s="8"/>
    </row>
    <row r="164" spans="35:55" x14ac:dyDescent="0.2">
      <c r="AI164">
        <v>0.78239940805399899</v>
      </c>
      <c r="BB164" s="8"/>
      <c r="BC164" s="8"/>
    </row>
    <row r="165" spans="35:55" x14ac:dyDescent="0.2">
      <c r="AI165">
        <v>0.34397901192639202</v>
      </c>
      <c r="BB165" s="8"/>
      <c r="BC165" s="8"/>
    </row>
    <row r="166" spans="35:55" x14ac:dyDescent="0.2">
      <c r="AI166">
        <v>0.78239981895405697</v>
      </c>
      <c r="BB166" s="8"/>
      <c r="BC166" s="8"/>
    </row>
    <row r="167" spans="35:55" x14ac:dyDescent="0.2">
      <c r="AI167">
        <v>0.34397837290058098</v>
      </c>
      <c r="BB167" s="8"/>
      <c r="BC167" s="8"/>
    </row>
    <row r="168" spans="35:55" x14ac:dyDescent="0.2">
      <c r="AI168">
        <v>0.78240017371105297</v>
      </c>
      <c r="BB168" s="8"/>
      <c r="BC168" s="8"/>
    </row>
    <row r="169" spans="35:55" x14ac:dyDescent="0.2">
      <c r="AI169">
        <v>0.34397782118723202</v>
      </c>
      <c r="BB169" s="8"/>
      <c r="BC169" s="8"/>
    </row>
    <row r="170" spans="35:55" x14ac:dyDescent="0.2">
      <c r="AI170">
        <v>0.78240047999578599</v>
      </c>
      <c r="BB170" s="8"/>
      <c r="BC170" s="8"/>
    </row>
    <row r="171" spans="35:55" x14ac:dyDescent="0.2">
      <c r="AI171">
        <v>0.34397734485699499</v>
      </c>
      <c r="BB171" s="8"/>
      <c r="BC171" s="8"/>
    </row>
    <row r="172" spans="35:55" x14ac:dyDescent="0.2">
      <c r="AI172">
        <v>0.782400744431064</v>
      </c>
      <c r="BB172" s="8"/>
      <c r="BC172" s="8"/>
    </row>
    <row r="173" spans="35:55" x14ac:dyDescent="0.2">
      <c r="AI173">
        <v>0.34397693361028198</v>
      </c>
      <c r="BB173" s="8"/>
      <c r="BC173" s="8"/>
    </row>
    <row r="174" spans="35:55" x14ac:dyDescent="0.2">
      <c r="AI174">
        <v>0.78240097273486997</v>
      </c>
      <c r="BB174" s="8"/>
      <c r="BC174" s="8"/>
    </row>
    <row r="175" spans="35:55" x14ac:dyDescent="0.2">
      <c r="AI175">
        <v>0.34397657855465003</v>
      </c>
      <c r="BB175" s="8"/>
      <c r="BC175" s="8"/>
    </row>
    <row r="176" spans="35:55" x14ac:dyDescent="0.2">
      <c r="AI176">
        <v>0.78240116984396402</v>
      </c>
      <c r="BB176" s="8"/>
      <c r="BC176" s="8"/>
    </row>
    <row r="177" spans="35:55" x14ac:dyDescent="0.2">
      <c r="AI177">
        <v>0.34397627201257502</v>
      </c>
      <c r="BB177" s="8"/>
      <c r="BC177" s="8"/>
    </row>
    <row r="178" spans="35:55" x14ac:dyDescent="0.2">
      <c r="AI178">
        <v>0.78240134002060802</v>
      </c>
      <c r="BB178" s="8"/>
      <c r="BC178" s="8"/>
    </row>
    <row r="179" spans="35:55" x14ac:dyDescent="0.2">
      <c r="AI179">
        <v>0.34397600735547501</v>
      </c>
      <c r="BB179" s="8"/>
      <c r="BC179" s="8"/>
    </row>
    <row r="180" spans="35:55" x14ac:dyDescent="0.2">
      <c r="AI180">
        <v>0.78240148694471801</v>
      </c>
      <c r="BB180" s="8"/>
      <c r="BC180" s="8"/>
    </row>
    <row r="181" spans="35:55" x14ac:dyDescent="0.2">
      <c r="AI181">
        <v>0.34397577886042902</v>
      </c>
      <c r="BB181" s="8"/>
      <c r="BC181" s="8"/>
    </row>
    <row r="182" spans="35:55" x14ac:dyDescent="0.2">
      <c r="AI182">
        <v>0.782401613793416</v>
      </c>
      <c r="BB182" s="8"/>
      <c r="BC182" s="8"/>
    </row>
    <row r="183" spans="35:55" x14ac:dyDescent="0.2">
      <c r="AI183">
        <v>0.34397558158642799</v>
      </c>
      <c r="BB183" s="8"/>
      <c r="BC183" s="8"/>
    </row>
    <row r="184" spans="35:55" x14ac:dyDescent="0.2">
      <c r="AI184">
        <v>0.78240172330973201</v>
      </c>
      <c r="BB184" s="8"/>
      <c r="BC184" s="8"/>
    </row>
    <row r="185" spans="35:55" x14ac:dyDescent="0.2">
      <c r="AI185">
        <v>0.34397541126755898</v>
      </c>
      <c r="BB185" s="8"/>
      <c r="BC185" s="8"/>
    </row>
    <row r="186" spans="35:55" x14ac:dyDescent="0.2">
      <c r="AI186">
        <v>0.78240181786190599</v>
      </c>
      <c r="BB186" s="8"/>
      <c r="BC186" s="8"/>
    </row>
    <row r="187" spans="35:55" x14ac:dyDescent="0.2">
      <c r="AI187">
        <v>0.34397526422077002</v>
      </c>
      <c r="BB187" s="8"/>
      <c r="BC187" s="8"/>
    </row>
    <row r="188" spans="35:55" x14ac:dyDescent="0.2">
      <c r="AI188">
        <v>0.78240189949459604</v>
      </c>
      <c r="BB188" s="8"/>
      <c r="BC188" s="8"/>
    </row>
    <row r="189" spans="35:55" x14ac:dyDescent="0.2">
      <c r="AI189">
        <v>0.34397513726623702</v>
      </c>
      <c r="BB189" s="8"/>
      <c r="BC189" s="8"/>
    </row>
    <row r="190" spans="35:55" x14ac:dyDescent="0.2">
      <c r="AI190">
        <v>0.78240196997308897</v>
      </c>
      <c r="BB190" s="8"/>
      <c r="BC190" s="8"/>
    </row>
    <row r="191" spans="35:55" x14ac:dyDescent="0.2">
      <c r="AI191">
        <v>0.34397502765861099</v>
      </c>
      <c r="BB191" s="8"/>
      <c r="BC191" s="8"/>
    </row>
    <row r="192" spans="35:55" x14ac:dyDescent="0.2">
      <c r="AI192">
        <v>0.78240203082146997</v>
      </c>
      <c r="BB192" s="8"/>
      <c r="BC192" s="8"/>
    </row>
    <row r="193" spans="35:55" x14ac:dyDescent="0.2">
      <c r="AI193">
        <v>0.34397493302765197</v>
      </c>
      <c r="BB193" s="8"/>
      <c r="BC193" s="8"/>
    </row>
    <row r="194" spans="35:55" x14ac:dyDescent="0.2">
      <c r="AI194">
        <v>0.78240208335558004</v>
      </c>
      <c r="BB194" s="8"/>
      <c r="BC194" s="8"/>
    </row>
    <row r="195" spans="35:55" x14ac:dyDescent="0.2">
      <c r="AI195">
        <v>0.34397485132697397</v>
      </c>
      <c r="BB195" s="8"/>
      <c r="BC195" s="8"/>
    </row>
    <row r="196" spans="35:55" x14ac:dyDescent="0.2">
      <c r="AI196">
        <v>0.78240212871146997</v>
      </c>
      <c r="BB196" s="8"/>
      <c r="BC196" s="8"/>
    </row>
    <row r="197" spans="35:55" x14ac:dyDescent="0.2">
      <c r="AI197">
        <v>0.34397478078980898</v>
      </c>
      <c r="BB197" s="8"/>
      <c r="BC197" s="8"/>
    </row>
    <row r="198" spans="35:55" x14ac:dyDescent="0.2">
      <c r="AI198">
        <v>0.78240216786995997</v>
      </c>
      <c r="BB198" s="8"/>
      <c r="BC198" s="8"/>
    </row>
    <row r="199" spans="35:55" x14ac:dyDescent="0.2">
      <c r="AI199">
        <v>0.34397471989079198</v>
      </c>
      <c r="BB199" s="8"/>
      <c r="BC199" s="8"/>
    </row>
    <row r="200" spans="35:55" x14ac:dyDescent="0.2">
      <c r="AI200">
        <v>0.78240220167785601</v>
      </c>
      <c r="BB200" s="8"/>
      <c r="BC200" s="8"/>
    </row>
    <row r="201" spans="35:55" x14ac:dyDescent="0.2">
      <c r="AI201">
        <v>0.34397466731297799</v>
      </c>
      <c r="BB201" s="8"/>
      <c r="BC201" s="8"/>
    </row>
    <row r="202" spans="35:55" x14ac:dyDescent="0.2">
      <c r="BB202" s="8"/>
      <c r="BC202" s="8"/>
    </row>
    <row r="203" spans="35:55" x14ac:dyDescent="0.2">
      <c r="BB203" s="8"/>
      <c r="BC203" s="8"/>
    </row>
    <row r="204" spans="35:55" x14ac:dyDescent="0.2">
      <c r="BB204" s="8"/>
      <c r="BC204" s="8"/>
    </row>
    <row r="205" spans="35:55" x14ac:dyDescent="0.2">
      <c r="BB205" s="8"/>
      <c r="BC205" s="8"/>
    </row>
  </sheetData>
  <sortState xmlns:xlrd2="http://schemas.microsoft.com/office/spreadsheetml/2017/richdata2" ref="BH1:BI205">
    <sortCondition descending="1" ref="BH1:BH205"/>
  </sortState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6A9A0-683F-4C29-A7B1-24488E3CA910}">
  <dimension ref="A1:CN31"/>
  <sheetViews>
    <sheetView topLeftCell="AG1" workbookViewId="0">
      <selection activeCell="S2" sqref="S2"/>
    </sheetView>
  </sheetViews>
  <sheetFormatPr defaultRowHeight="14.25" x14ac:dyDescent="0.2"/>
  <cols>
    <col min="16" max="19" width="9" style="10"/>
    <col min="58" max="61" width="9" style="10"/>
    <col min="64" max="64" width="9" style="10"/>
  </cols>
  <sheetData>
    <row r="1" spans="1:92" x14ac:dyDescent="0.2">
      <c r="B1" t="s">
        <v>24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BD1">
        <v>4.0251399959981704</v>
      </c>
      <c r="BE1">
        <v>68.330281699999986</v>
      </c>
      <c r="BM1" t="s">
        <v>16</v>
      </c>
      <c r="BN1" t="s">
        <v>18</v>
      </c>
      <c r="BO1" t="s">
        <v>20</v>
      </c>
    </row>
    <row r="2" spans="1:92" x14ac:dyDescent="0.2">
      <c r="A2">
        <f>B2-10.57</f>
        <v>0</v>
      </c>
      <c r="B2">
        <v>10.57</v>
      </c>
      <c r="C2">
        <v>4.0251399959981704</v>
      </c>
      <c r="D2">
        <v>191</v>
      </c>
      <c r="E2">
        <v>300</v>
      </c>
      <c r="F2">
        <f>D2/52*0.312/2</f>
        <v>0.57299999999999995</v>
      </c>
      <c r="G2">
        <f>E2/52*0.312</f>
        <v>1.8</v>
      </c>
      <c r="H2">
        <f>3.1415926/6*G2*(3*F2*F2+G2*G2)</f>
        <v>3.981956368288861</v>
      </c>
      <c r="I2">
        <v>9.52675309205325E-2</v>
      </c>
      <c r="K2">
        <v>0</v>
      </c>
      <c r="L2">
        <v>4.0251399959981704</v>
      </c>
      <c r="M2">
        <v>0.57299999999999995</v>
      </c>
      <c r="N2">
        <v>1.8</v>
      </c>
      <c r="O2">
        <v>9.52675309205325E-2</v>
      </c>
      <c r="Q2" s="10">
        <v>0.65276163322865299</v>
      </c>
      <c r="R2" s="10">
        <v>56.987791006930301</v>
      </c>
      <c r="S2" s="10">
        <v>83.755096173777105</v>
      </c>
      <c r="U2" t="s">
        <v>6</v>
      </c>
      <c r="V2" t="s">
        <v>6</v>
      </c>
      <c r="W2" t="s">
        <v>6</v>
      </c>
      <c r="Y2">
        <v>0.37752488880016799</v>
      </c>
      <c r="Z2">
        <v>0.638343518921488</v>
      </c>
      <c r="AA2">
        <v>0.72712251647270199</v>
      </c>
      <c r="AB2">
        <v>0.77079052331365805</v>
      </c>
      <c r="AC2">
        <v>0.77917677596889601</v>
      </c>
      <c r="AD2">
        <v>0.76977196859202701</v>
      </c>
      <c r="AE2">
        <v>0.73971592923463103</v>
      </c>
      <c r="AF2">
        <v>0.69196249222298101</v>
      </c>
      <c r="AG2">
        <v>0.63781745375476495</v>
      </c>
      <c r="AH2">
        <v>0.55784380222990204</v>
      </c>
      <c r="AI2">
        <v>0.45985153250856498</v>
      </c>
      <c r="AJ2">
        <v>0.36931369556593902</v>
      </c>
      <c r="AK2">
        <v>0.25027795798765201</v>
      </c>
      <c r="AL2">
        <v>0.12851140915836001</v>
      </c>
      <c r="AM2">
        <v>2.9723789988767901E-2</v>
      </c>
      <c r="AN2">
        <v>-3.4998835790328399E-2</v>
      </c>
      <c r="AO2">
        <v>-1.86786906400787E-2</v>
      </c>
      <c r="AP2">
        <v>8.0304644861869407E-3</v>
      </c>
      <c r="AQ2">
        <v>7.4198143018643595E-2</v>
      </c>
      <c r="AR2">
        <v>3.2638583004182202E-2</v>
      </c>
      <c r="AS2">
        <v>-6.3727553346748502E-3</v>
      </c>
      <c r="AT2">
        <v>-0.16300905013792</v>
      </c>
      <c r="AU2">
        <v>-3.2021814065966199</v>
      </c>
      <c r="AV2">
        <v>-4.2934672717278604</v>
      </c>
      <c r="AX2" s="9"/>
      <c r="AY2" s="9"/>
      <c r="BD2">
        <v>3.2075723071022599</v>
      </c>
      <c r="BE2">
        <v>69.474259599999996</v>
      </c>
      <c r="BG2" s="10">
        <v>0.70592682278701502</v>
      </c>
      <c r="BH2" s="10">
        <v>61.1410598721274</v>
      </c>
      <c r="BI2" s="10">
        <v>83.702074227041194</v>
      </c>
      <c r="BK2" s="11">
        <v>0.22868089275255399</v>
      </c>
      <c r="BL2" s="11">
        <v>73.940944606892899</v>
      </c>
      <c r="BM2">
        <v>0.38044989047915301</v>
      </c>
      <c r="BN2">
        <v>68.754020069303905</v>
      </c>
      <c r="BO2">
        <v>85.808160451662999</v>
      </c>
      <c r="BQ2">
        <v>0.57518683536200399</v>
      </c>
      <c r="BR2">
        <v>0.74816579363049096</v>
      </c>
      <c r="BS2">
        <v>0.80748096411624104</v>
      </c>
      <c r="BT2">
        <v>0.83705851496644201</v>
      </c>
      <c r="BU2">
        <v>0.84318961658459102</v>
      </c>
      <c r="BV2">
        <v>0.83751929284034599</v>
      </c>
      <c r="BW2">
        <v>0.81811533108267198</v>
      </c>
      <c r="BX2">
        <v>0.78703921208925898</v>
      </c>
      <c r="BY2">
        <v>0.75163837571567305</v>
      </c>
      <c r="BZ2">
        <v>0.69930278700236703</v>
      </c>
      <c r="CA2">
        <v>0.63496243612908698</v>
      </c>
      <c r="CB2">
        <v>0.57548390324367205</v>
      </c>
      <c r="CC2">
        <v>0.49712872880520098</v>
      </c>
      <c r="CD2">
        <v>0.416921533889826</v>
      </c>
      <c r="CE2">
        <v>0.351838547937111</v>
      </c>
      <c r="CF2">
        <v>0.30907342866829501</v>
      </c>
      <c r="CG2">
        <v>0.31980799489425299</v>
      </c>
      <c r="CH2">
        <v>0.33744697631961501</v>
      </c>
      <c r="CI2">
        <v>0.38096115765926503</v>
      </c>
      <c r="CJ2">
        <v>0.35329737035782099</v>
      </c>
      <c r="CK2">
        <v>0.32745628668812599</v>
      </c>
      <c r="CL2">
        <v>0.22361818744379</v>
      </c>
      <c r="CM2">
        <v>-1.79262074362489</v>
      </c>
      <c r="CN2">
        <v>-2.51825167492763</v>
      </c>
    </row>
    <row r="3" spans="1:92" x14ac:dyDescent="0.2">
      <c r="A3">
        <f t="shared" ref="A3:A25" si="0">B3-10.57</f>
        <v>5.2799999999999994</v>
      </c>
      <c r="B3">
        <v>15.85</v>
      </c>
      <c r="C3">
        <v>3.7825838727006902</v>
      </c>
      <c r="D3">
        <v>191</v>
      </c>
      <c r="E3">
        <v>295</v>
      </c>
      <c r="F3">
        <f t="shared" ref="F3:F25" si="1">D3/52*0.312/2</f>
        <v>0.57299999999999995</v>
      </c>
      <c r="G3">
        <f t="shared" ref="G3:G25" si="2">E3/52*0.312</f>
        <v>1.77</v>
      </c>
      <c r="H3">
        <f t="shared" ref="H3:H25" si="3">3.1415926/6*G3*(3*F3*F3+G3*G3)</f>
        <v>3.8163333814166789</v>
      </c>
      <c r="I3">
        <v>0.116880554280785</v>
      </c>
      <c r="K3">
        <v>5.2799999999999994</v>
      </c>
      <c r="L3">
        <v>3.7825838727006902</v>
      </c>
      <c r="M3">
        <v>0.57299999999999995</v>
      </c>
      <c r="N3">
        <v>1.77</v>
      </c>
      <c r="O3">
        <v>0.116880554280785</v>
      </c>
      <c r="Q3" s="10">
        <v>0.64530472066064504</v>
      </c>
      <c r="R3" s="10">
        <v>57.444403276742001</v>
      </c>
      <c r="S3" s="10">
        <v>83.896587471679695</v>
      </c>
      <c r="U3" t="s">
        <v>6</v>
      </c>
      <c r="V3" t="s">
        <v>6</v>
      </c>
      <c r="W3" t="s">
        <v>6</v>
      </c>
      <c r="Y3">
        <v>0.539491191550724</v>
      </c>
      <c r="Z3">
        <v>0.45292386173501697</v>
      </c>
      <c r="AA3">
        <v>0.430821127635301</v>
      </c>
      <c r="AB3">
        <v>0.43212649718324297</v>
      </c>
      <c r="AC3">
        <v>0.44256414481512601</v>
      </c>
      <c r="AD3">
        <v>0.45513776338664902</v>
      </c>
      <c r="AE3">
        <v>0.46740088812474001</v>
      </c>
      <c r="AF3">
        <v>0.48011694394829701</v>
      </c>
      <c r="AG3">
        <v>0.489482485580302</v>
      </c>
      <c r="AH3">
        <v>0.497959753989414</v>
      </c>
      <c r="AI3">
        <v>0.49987822215264099</v>
      </c>
      <c r="AJ3">
        <v>0.49482590688370898</v>
      </c>
      <c r="AK3">
        <v>0.4802499144845</v>
      </c>
      <c r="AL3">
        <v>0.45555746345009002</v>
      </c>
      <c r="AM3">
        <v>0.426886624414543</v>
      </c>
      <c r="AN3">
        <v>0.40700821982352497</v>
      </c>
      <c r="AO3">
        <v>0.40634125814224098</v>
      </c>
      <c r="AP3">
        <v>0.406482482179227</v>
      </c>
      <c r="AQ3">
        <v>0.42054563421139302</v>
      </c>
      <c r="AR3">
        <v>0.40762002518455398</v>
      </c>
      <c r="AS3">
        <v>0.375232091258905</v>
      </c>
      <c r="AT3">
        <v>0.29282395354660401</v>
      </c>
      <c r="AU3">
        <v>-0.71312622166501505</v>
      </c>
      <c r="AV3">
        <v>-1.5749638761018301</v>
      </c>
      <c r="AX3" s="9">
        <v>0.05</v>
      </c>
      <c r="AY3" s="11">
        <v>68.330281699999986</v>
      </c>
      <c r="BA3">
        <v>4.0251399959981704</v>
      </c>
      <c r="BB3">
        <v>68.330281699999986</v>
      </c>
      <c r="BD3">
        <v>2.0754388558907499</v>
      </c>
      <c r="BE3">
        <v>70.69029909999999</v>
      </c>
      <c r="BG3" s="10">
        <v>0.70023357650450502</v>
      </c>
      <c r="BH3" s="10">
        <v>61.490768343898502</v>
      </c>
      <c r="BI3" s="10">
        <v>83.844726818493797</v>
      </c>
      <c r="BK3" s="11">
        <v>0.50322518926368198</v>
      </c>
      <c r="BL3" s="11">
        <v>68.752208811442202</v>
      </c>
      <c r="BM3">
        <v>0.483760928897982</v>
      </c>
      <c r="BN3">
        <v>69.647596223241607</v>
      </c>
      <c r="BO3">
        <v>84.784982142974599</v>
      </c>
      <c r="BQ3">
        <v>0.49602224799565803</v>
      </c>
      <c r="BR3">
        <v>0.49845822868247702</v>
      </c>
      <c r="BS3">
        <v>0.51454867955052097</v>
      </c>
      <c r="BT3">
        <v>0.53413497178085001</v>
      </c>
      <c r="BU3">
        <v>0.54714799959879201</v>
      </c>
      <c r="BV3">
        <v>0.55555012496767497</v>
      </c>
      <c r="BW3">
        <v>0.55751246931445997</v>
      </c>
      <c r="BX3">
        <v>0.55647951314937905</v>
      </c>
      <c r="BY3">
        <v>0.552789441903481</v>
      </c>
      <c r="BZ3">
        <v>0.54643802285106102</v>
      </c>
      <c r="CA3">
        <v>0.53448351827448204</v>
      </c>
      <c r="CB3">
        <v>0.52113803078248899</v>
      </c>
      <c r="CC3">
        <v>0.49911649071096698</v>
      </c>
      <c r="CD3">
        <v>0.47188755912110297</v>
      </c>
      <c r="CE3">
        <v>0.44562902402235499</v>
      </c>
      <c r="CF3">
        <v>0.42715257171730397</v>
      </c>
      <c r="CG3">
        <v>0.43011989883791102</v>
      </c>
      <c r="CH3">
        <v>0.43552290594663701</v>
      </c>
      <c r="CI3">
        <v>0.45296467305657601</v>
      </c>
      <c r="CJ3">
        <v>0.440773864306652</v>
      </c>
      <c r="CK3">
        <v>0.42329566268042601</v>
      </c>
      <c r="CL3">
        <v>0.36237724198634902</v>
      </c>
      <c r="CM3">
        <v>-0.65029685948661697</v>
      </c>
      <c r="CN3">
        <v>-1.2809533104177599</v>
      </c>
    </row>
    <row r="4" spans="1:92" x14ac:dyDescent="0.2">
      <c r="A4">
        <f t="shared" si="0"/>
        <v>9.6900000000000013</v>
      </c>
      <c r="B4">
        <v>20.260000000000002</v>
      </c>
      <c r="C4">
        <v>3.5359214678934898</v>
      </c>
      <c r="D4">
        <v>191</v>
      </c>
      <c r="E4">
        <v>285</v>
      </c>
      <c r="F4">
        <f t="shared" si="1"/>
        <v>0.57299999999999995</v>
      </c>
      <c r="G4">
        <f t="shared" si="2"/>
        <v>1.71</v>
      </c>
      <c r="H4">
        <f t="shared" si="3"/>
        <v>3.500016255707517</v>
      </c>
      <c r="I4">
        <v>0.127953575037733</v>
      </c>
      <c r="K4">
        <v>9.6900000000000013</v>
      </c>
      <c r="L4">
        <v>3.5359214678934898</v>
      </c>
      <c r="M4">
        <v>0.57299999999999995</v>
      </c>
      <c r="N4">
        <v>1.71</v>
      </c>
      <c r="O4">
        <v>0.127953575037733</v>
      </c>
      <c r="Q4" s="10">
        <v>0.63976562715767804</v>
      </c>
      <c r="R4" s="10">
        <v>57.705267985656</v>
      </c>
      <c r="S4" s="10">
        <v>84.0488282029185</v>
      </c>
      <c r="U4" s="2">
        <v>-1.7047021564069601E+114</v>
      </c>
      <c r="V4" s="2">
        <v>7.8129591848180701E+39</v>
      </c>
      <c r="W4" s="2">
        <v>-1.00968756541806E+38</v>
      </c>
      <c r="Y4">
        <v>0.31577208091636499</v>
      </c>
      <c r="Z4">
        <v>0.68717094775824805</v>
      </c>
      <c r="AA4">
        <v>0.78392637467632797</v>
      </c>
      <c r="AB4">
        <v>0.81931868730410895</v>
      </c>
      <c r="AC4">
        <v>0.81919154346577505</v>
      </c>
      <c r="AD4">
        <v>0.801975396507972</v>
      </c>
      <c r="AE4">
        <v>0.76500057968137603</v>
      </c>
      <c r="AF4">
        <v>0.70885922234477705</v>
      </c>
      <c r="AG4">
        <v>0.64744588435904604</v>
      </c>
      <c r="AH4">
        <v>0.55984207501431804</v>
      </c>
      <c r="AI4">
        <v>0.45997679772519301</v>
      </c>
      <c r="AJ4">
        <v>0.37472201251367598</v>
      </c>
      <c r="AK4">
        <v>0.271006032871</v>
      </c>
      <c r="AL4">
        <v>0.174304443582386</v>
      </c>
      <c r="AM4">
        <v>0.102680085308266</v>
      </c>
      <c r="AN4">
        <v>5.6211159584481002E-2</v>
      </c>
      <c r="AO4">
        <v>7.1871784018802301E-2</v>
      </c>
      <c r="AP4">
        <v>9.6561124500952403E-2</v>
      </c>
      <c r="AQ4">
        <v>0.14885670411789101</v>
      </c>
      <c r="AR4">
        <v>0.118631255390114</v>
      </c>
      <c r="AS4">
        <v>0.101291758393909</v>
      </c>
      <c r="AT4">
        <v>-1.1347840915245701E-3</v>
      </c>
      <c r="AU4">
        <v>-2.19354284758812</v>
      </c>
      <c r="AV4">
        <v>-2.9319764640897801</v>
      </c>
      <c r="AX4" s="9">
        <v>0.1</v>
      </c>
      <c r="AY4" s="9">
        <v>69.177005500000007</v>
      </c>
      <c r="BA4">
        <v>3.7825838727006902</v>
      </c>
      <c r="BD4">
        <v>1.18781686781067</v>
      </c>
      <c r="BE4">
        <v>71.302822700000007</v>
      </c>
      <c r="BG4" s="10">
        <v>0.695901164844271</v>
      </c>
      <c r="BH4" s="10">
        <v>61.9804668146244</v>
      </c>
      <c r="BI4" s="10">
        <v>83.993578776994397</v>
      </c>
      <c r="BK4" s="11">
        <v>0.65701973010349202</v>
      </c>
      <c r="BL4" s="11">
        <v>63.132538062760602</v>
      </c>
      <c r="BM4">
        <v>0.59883218563559204</v>
      </c>
      <c r="BN4">
        <v>66.683376710824007</v>
      </c>
      <c r="BO4">
        <v>84.306056436290902</v>
      </c>
      <c r="BQ4">
        <v>0.57904349350009598</v>
      </c>
      <c r="BR4">
        <v>0.74926375575607096</v>
      </c>
      <c r="BS4">
        <v>0.79870642486264398</v>
      </c>
      <c r="BT4">
        <v>0.81842881110286803</v>
      </c>
      <c r="BU4">
        <v>0.81803889680720598</v>
      </c>
      <c r="BV4">
        <v>0.80742792034872501</v>
      </c>
      <c r="BW4">
        <v>0.78537410458922996</v>
      </c>
      <c r="BX4">
        <v>0.75288176793121497</v>
      </c>
      <c r="BY4">
        <v>0.71805366249464098</v>
      </c>
      <c r="BZ4">
        <v>0.668387694550583</v>
      </c>
      <c r="CA4">
        <v>0.61123047344280002</v>
      </c>
      <c r="CB4">
        <v>0.560814084768673</v>
      </c>
      <c r="CC4">
        <v>0.49774106947795399</v>
      </c>
      <c r="CD4">
        <v>0.43602088775328102</v>
      </c>
      <c r="CE4">
        <v>0.38764361759474297</v>
      </c>
      <c r="CF4">
        <v>0.356245253276749</v>
      </c>
      <c r="CG4">
        <v>0.36446965975747603</v>
      </c>
      <c r="CH4">
        <v>0.37787645388824298</v>
      </c>
      <c r="CI4">
        <v>0.41028035358329801</v>
      </c>
      <c r="CJ4">
        <v>0.38986232990650299</v>
      </c>
      <c r="CK4">
        <v>0.37154091520983401</v>
      </c>
      <c r="CL4">
        <v>0.29546644398622002</v>
      </c>
      <c r="CM4">
        <v>-1.1605364819372199</v>
      </c>
      <c r="CN4">
        <v>-1.7378375368760199</v>
      </c>
    </row>
    <row r="5" spans="1:92" x14ac:dyDescent="0.2">
      <c r="A5">
        <f t="shared" si="0"/>
        <v>14.969999999999999</v>
      </c>
      <c r="B5">
        <v>25.54</v>
      </c>
      <c r="C5">
        <v>3.2075723071022599</v>
      </c>
      <c r="D5">
        <v>191</v>
      </c>
      <c r="E5">
        <v>272</v>
      </c>
      <c r="F5">
        <f t="shared" si="1"/>
        <v>0.57299999999999995</v>
      </c>
      <c r="G5">
        <f t="shared" si="2"/>
        <v>1.6320000000000001</v>
      </c>
      <c r="H5">
        <f t="shared" si="3"/>
        <v>3.1176153118255399</v>
      </c>
      <c r="I5">
        <v>0.13442727591291401</v>
      </c>
      <c r="K5">
        <v>14.969999999999999</v>
      </c>
      <c r="L5">
        <v>3.2075723071022599</v>
      </c>
      <c r="M5">
        <v>0.57299999999999995</v>
      </c>
      <c r="N5">
        <v>1.6320000000000001</v>
      </c>
      <c r="O5">
        <v>0.13442727591291401</v>
      </c>
      <c r="Q5" s="10">
        <v>0.63006737123425305</v>
      </c>
      <c r="R5" s="10">
        <v>58.742478413428401</v>
      </c>
      <c r="S5" s="10">
        <v>84.2532338570756</v>
      </c>
      <c r="U5">
        <v>4.6566451109020203E-4</v>
      </c>
      <c r="V5">
        <v>81.313170917129199</v>
      </c>
      <c r="W5">
        <v>83.885409995701906</v>
      </c>
      <c r="Y5">
        <v>0.60581271483685195</v>
      </c>
      <c r="Z5">
        <v>0.37056846064979199</v>
      </c>
      <c r="AA5">
        <v>0.32446232143665199</v>
      </c>
      <c r="AB5">
        <v>0.34055449631498902</v>
      </c>
      <c r="AC5">
        <v>0.370239128676699</v>
      </c>
      <c r="AD5">
        <v>0.400777393599276</v>
      </c>
      <c r="AE5">
        <v>0.42836022605261598</v>
      </c>
      <c r="AF5">
        <v>0.45677825459341898</v>
      </c>
      <c r="AG5">
        <v>0.47747682400847202</v>
      </c>
      <c r="AH5">
        <v>0.49577700739041097</v>
      </c>
      <c r="AI5">
        <v>0.49975725568380203</v>
      </c>
      <c r="AJ5">
        <v>0.49007535811446501</v>
      </c>
      <c r="AK5">
        <v>0.46369231169860398</v>
      </c>
      <c r="AL5">
        <v>0.421722080241556</v>
      </c>
      <c r="AM5">
        <v>0.375866374106129</v>
      </c>
      <c r="AN5">
        <v>0.34505947177245699</v>
      </c>
      <c r="AO5">
        <v>0.34489984651837902</v>
      </c>
      <c r="AP5">
        <v>0.34645781733072101</v>
      </c>
      <c r="AQ5">
        <v>0.36895090025259702</v>
      </c>
      <c r="AR5">
        <v>0.34936082529975998</v>
      </c>
      <c r="AS5">
        <v>0.30592469732864003</v>
      </c>
      <c r="AT5">
        <v>0.197689144464396</v>
      </c>
      <c r="AU5">
        <v>-1.22634649213478</v>
      </c>
      <c r="AV5">
        <v>-2.1984676528060101</v>
      </c>
      <c r="AX5" s="9">
        <v>0.15</v>
      </c>
      <c r="AY5" s="11">
        <v>69.474259599999996</v>
      </c>
      <c r="BA5">
        <v>3.5359214678934898</v>
      </c>
      <c r="BD5">
        <v>0.608258450031953</v>
      </c>
      <c r="BE5">
        <v>71.636107599999988</v>
      </c>
      <c r="BG5" s="10">
        <v>0.68930978363411</v>
      </c>
      <c r="BH5" s="10">
        <v>62.825964600186097</v>
      </c>
      <c r="BI5" s="10">
        <v>84.199840782701301</v>
      </c>
      <c r="BK5" s="11">
        <v>0.69305077281287997</v>
      </c>
      <c r="BL5" s="11">
        <v>62.767931827818899</v>
      </c>
      <c r="BM5">
        <v>0.66759721744543399</v>
      </c>
      <c r="BN5">
        <v>64.560348289094406</v>
      </c>
      <c r="BO5">
        <v>84.033091372605696</v>
      </c>
      <c r="BQ5">
        <v>0.49162975007472998</v>
      </c>
      <c r="BR5">
        <v>0.49698806894806302</v>
      </c>
      <c r="BS5">
        <v>0.52656415100576803</v>
      </c>
      <c r="BT5">
        <v>0.55900852525257105</v>
      </c>
      <c r="BU5">
        <v>0.579197483196908</v>
      </c>
      <c r="BV5">
        <v>0.59170765275854398</v>
      </c>
      <c r="BW5">
        <v>0.59434868193985402</v>
      </c>
      <c r="BX5">
        <v>0.59201512605888196</v>
      </c>
      <c r="BY5">
        <v>0.58537905748929997</v>
      </c>
      <c r="BZ5">
        <v>0.57374313562512602</v>
      </c>
      <c r="CA5">
        <v>0.55366361689410404</v>
      </c>
      <c r="CB5">
        <v>0.53213032382965797</v>
      </c>
      <c r="CC5">
        <v>0.49869311707502301</v>
      </c>
      <c r="CD5">
        <v>0.45964372458220998</v>
      </c>
      <c r="CE5">
        <v>0.42404723766219099</v>
      </c>
      <c r="CF5">
        <v>0.39963218349221702</v>
      </c>
      <c r="CG5">
        <v>0.40424171180558199</v>
      </c>
      <c r="CH5">
        <v>0.41231227225752698</v>
      </c>
      <c r="CI5">
        <v>0.43590048086463101</v>
      </c>
      <c r="CJ5">
        <v>0.41993445222247899</v>
      </c>
      <c r="CK5">
        <v>0.39994044783959398</v>
      </c>
      <c r="CL5">
        <v>0.32840959574260398</v>
      </c>
      <c r="CM5">
        <v>-0.91895766189112005</v>
      </c>
      <c r="CN5">
        <v>-1.5613597505729999</v>
      </c>
    </row>
    <row r="6" spans="1:92" x14ac:dyDescent="0.2">
      <c r="A6">
        <f t="shared" si="0"/>
        <v>20.259999999999998</v>
      </c>
      <c r="B6">
        <v>30.83</v>
      </c>
      <c r="C6">
        <v>2.8927342629513602</v>
      </c>
      <c r="D6">
        <v>191</v>
      </c>
      <c r="E6">
        <v>260</v>
      </c>
      <c r="F6">
        <f t="shared" si="1"/>
        <v>0.57299999999999995</v>
      </c>
      <c r="G6">
        <f t="shared" si="2"/>
        <v>1.56</v>
      </c>
      <c r="H6">
        <f t="shared" si="3"/>
        <v>2.7923499816306125</v>
      </c>
      <c r="I6">
        <v>0.13505894851439701</v>
      </c>
      <c r="K6">
        <v>20.259999999999998</v>
      </c>
      <c r="L6">
        <v>2.8927342629513602</v>
      </c>
      <c r="M6">
        <v>0.57299999999999995</v>
      </c>
      <c r="N6">
        <v>1.56</v>
      </c>
      <c r="O6">
        <v>0.13505894851439701</v>
      </c>
      <c r="Q6" s="10">
        <v>0.61821870979749005</v>
      </c>
      <c r="R6" s="10">
        <v>59.2894401620933</v>
      </c>
      <c r="S6" s="10">
        <v>84.492349135839305</v>
      </c>
      <c r="U6">
        <v>9.9882883673715103E-2</v>
      </c>
      <c r="V6">
        <v>79.9110553103435</v>
      </c>
      <c r="W6">
        <v>83.875087411004998</v>
      </c>
      <c r="Y6">
        <v>0.20060123884638401</v>
      </c>
      <c r="Z6">
        <v>0.75779866869340795</v>
      </c>
      <c r="AA6">
        <v>0.84863287048527802</v>
      </c>
      <c r="AB6">
        <v>0.86836592473700402</v>
      </c>
      <c r="AC6">
        <v>0.859186653305828</v>
      </c>
      <c r="AD6">
        <v>0.83504390419445296</v>
      </c>
      <c r="AE6">
        <v>0.79221369632573002</v>
      </c>
      <c r="AF6">
        <v>0.72762065749686899</v>
      </c>
      <c r="AG6">
        <v>0.65816336098814099</v>
      </c>
      <c r="AH6">
        <v>0.56197151242900001</v>
      </c>
      <c r="AI6">
        <v>0.46010120481265698</v>
      </c>
      <c r="AJ6">
        <v>0.379654723788872</v>
      </c>
      <c r="AK6">
        <v>0.28803142138418703</v>
      </c>
      <c r="AL6">
        <v>0.20788599020392501</v>
      </c>
      <c r="AM6">
        <v>0.151006654256019</v>
      </c>
      <c r="AN6">
        <v>0.11342037942642</v>
      </c>
      <c r="AO6">
        <v>0.12778647204943899</v>
      </c>
      <c r="AP6">
        <v>0.150057640525629</v>
      </c>
      <c r="AQ6">
        <v>0.19475443087302899</v>
      </c>
      <c r="AR6">
        <v>0.16970651128065301</v>
      </c>
      <c r="AS6">
        <v>0.157078233974835</v>
      </c>
      <c r="AT6">
        <v>6.70442010483671E-2</v>
      </c>
      <c r="AU6">
        <v>-1.8272866070650999</v>
      </c>
      <c r="AV6">
        <v>-2.58039833421291</v>
      </c>
      <c r="AX6" s="9">
        <v>0.2</v>
      </c>
      <c r="AY6" s="9">
        <v>69.618382799999992</v>
      </c>
      <c r="BA6">
        <v>3.2075723071022599</v>
      </c>
      <c r="BB6">
        <v>69.474259599999996</v>
      </c>
      <c r="BD6">
        <v>0.176313091223297</v>
      </c>
      <c r="BE6">
        <v>73.077339600000002</v>
      </c>
      <c r="BG6" s="10">
        <v>0.68019501026627804</v>
      </c>
      <c r="BH6" s="10">
        <v>63.488911931193101</v>
      </c>
      <c r="BI6" s="10">
        <v>84.436784324955994</v>
      </c>
      <c r="BK6" s="11">
        <v>0.70016297052610099</v>
      </c>
      <c r="BL6" s="11">
        <v>63.325826265369102</v>
      </c>
      <c r="BM6">
        <v>0.691013481779579</v>
      </c>
      <c r="BN6">
        <v>64.002096308211094</v>
      </c>
      <c r="BO6">
        <v>84.013870606955393</v>
      </c>
      <c r="BQ6">
        <v>0.58326487972779195</v>
      </c>
      <c r="BR6">
        <v>0.75030620342577203</v>
      </c>
      <c r="BS6">
        <v>0.79114241819739095</v>
      </c>
      <c r="BT6">
        <v>0.80343831337272698</v>
      </c>
      <c r="BU6">
        <v>0.79857146447149896</v>
      </c>
      <c r="BV6">
        <v>0.78487091337919102</v>
      </c>
      <c r="BW6">
        <v>0.76145562270662304</v>
      </c>
      <c r="BX6">
        <v>0.72882574974672998</v>
      </c>
      <c r="BY6">
        <v>0.69530956791314902</v>
      </c>
      <c r="BZ6">
        <v>0.64893357249064598</v>
      </c>
      <c r="CA6">
        <v>0.59746762904982598</v>
      </c>
      <c r="CB6">
        <v>0.55301852662345896</v>
      </c>
      <c r="CC6">
        <v>0.49803428191393401</v>
      </c>
      <c r="CD6">
        <v>0.444178210080312</v>
      </c>
      <c r="CE6">
        <v>0.40140508154576698</v>
      </c>
      <c r="CF6">
        <v>0.37337634669367598</v>
      </c>
      <c r="CG6">
        <v>0.38039646186578602</v>
      </c>
      <c r="CH6">
        <v>0.391933315947668</v>
      </c>
      <c r="CI6">
        <v>0.42063421201690998</v>
      </c>
      <c r="CJ6">
        <v>0.40232176381346502</v>
      </c>
      <c r="CK6">
        <v>0.384489149056708</v>
      </c>
      <c r="CL6">
        <v>0.31234988330680202</v>
      </c>
      <c r="CM6">
        <v>-1.03050066650372</v>
      </c>
      <c r="CN6">
        <v>-1.6284262164799399</v>
      </c>
    </row>
    <row r="7" spans="1:92" x14ac:dyDescent="0.2">
      <c r="A7">
        <f t="shared" si="0"/>
        <v>24.659999999999997</v>
      </c>
      <c r="B7">
        <v>35.229999999999997</v>
      </c>
      <c r="C7">
        <v>2.6490818871806101</v>
      </c>
      <c r="D7">
        <v>191</v>
      </c>
      <c r="E7">
        <v>248</v>
      </c>
      <c r="F7">
        <f t="shared" si="1"/>
        <v>0.57299999999999995</v>
      </c>
      <c r="G7">
        <f t="shared" si="2"/>
        <v>1.488</v>
      </c>
      <c r="H7">
        <f t="shared" si="3"/>
        <v>2.4924908364555889</v>
      </c>
      <c r="I7">
        <v>0.13219270413193501</v>
      </c>
      <c r="K7">
        <v>24.659999999999997</v>
      </c>
      <c r="L7">
        <v>2.6490818871806101</v>
      </c>
      <c r="M7">
        <v>0.57299999999999995</v>
      </c>
      <c r="N7">
        <v>1.488</v>
      </c>
      <c r="O7">
        <v>0.13219270413193501</v>
      </c>
      <c r="Q7" s="10">
        <v>0.60688172293991605</v>
      </c>
      <c r="R7" s="10">
        <v>60.122003821871402</v>
      </c>
      <c r="S7" s="10">
        <v>84.704425778571604</v>
      </c>
      <c r="U7">
        <v>0.14937811027207001</v>
      </c>
      <c r="V7">
        <v>79.105921498755194</v>
      </c>
      <c r="W7">
        <v>84.019398601176803</v>
      </c>
      <c r="Y7">
        <v>0.70586792162613499</v>
      </c>
      <c r="Z7">
        <v>0.23382434807628699</v>
      </c>
      <c r="AA7">
        <v>0.184725531686003</v>
      </c>
      <c r="AB7">
        <v>0.23659417750250999</v>
      </c>
      <c r="AC7">
        <v>0.29077914673529798</v>
      </c>
      <c r="AD7">
        <v>0.34059705471785401</v>
      </c>
      <c r="AE7">
        <v>0.383838405280024</v>
      </c>
      <c r="AF7">
        <v>0.42988690744139801</v>
      </c>
      <c r="AG7">
        <v>0.46384512023463398</v>
      </c>
      <c r="AH7">
        <v>0.493442426249665</v>
      </c>
      <c r="AI7">
        <v>0.49963709391451899</v>
      </c>
      <c r="AJ7">
        <v>0.48571026121210897</v>
      </c>
      <c r="AK7">
        <v>0.44976657718684798</v>
      </c>
      <c r="AL7">
        <v>0.395818755725382</v>
      </c>
      <c r="AM7">
        <v>0.34005814389446798</v>
      </c>
      <c r="AN7">
        <v>0.30356588669400503</v>
      </c>
      <c r="AO7">
        <v>0.30442583790264199</v>
      </c>
      <c r="AP7">
        <v>0.30784229773430999</v>
      </c>
      <c r="AQ7">
        <v>0.335404780589588</v>
      </c>
      <c r="AR7">
        <v>0.312589043170869</v>
      </c>
      <c r="AS7">
        <v>0.26762464942785902</v>
      </c>
      <c r="AT7">
        <v>0.15464907874466699</v>
      </c>
      <c r="AU7">
        <v>-1.4407182411478301</v>
      </c>
      <c r="AV7">
        <v>-2.3773509711324698</v>
      </c>
      <c r="AX7" s="9">
        <v>0.25</v>
      </c>
      <c r="AY7" s="9">
        <v>70.050752399999993</v>
      </c>
      <c r="BA7">
        <v>2.8927342629513602</v>
      </c>
      <c r="BD7">
        <v>1.15613751244758E-3</v>
      </c>
      <c r="BE7">
        <v>73.599786199999997</v>
      </c>
      <c r="BG7" s="10">
        <v>0.671929931192212</v>
      </c>
      <c r="BH7" s="10">
        <v>64.113704206021595</v>
      </c>
      <c r="BI7" s="10">
        <v>84.650917486302703</v>
      </c>
      <c r="BM7">
        <v>0.69590657808828904</v>
      </c>
      <c r="BN7">
        <v>64.178541987116205</v>
      </c>
      <c r="BO7">
        <v>84.149294047540494</v>
      </c>
      <c r="BQ7">
        <v>0.48678351532918201</v>
      </c>
      <c r="BR7">
        <v>0.495588913193998</v>
      </c>
      <c r="BS7">
        <v>0.53672405614322105</v>
      </c>
      <c r="BT7">
        <v>0.57822194540686001</v>
      </c>
      <c r="BU7">
        <v>0.602705709057757</v>
      </c>
      <c r="BV7">
        <v>0.61719672985478202</v>
      </c>
      <c r="BW7">
        <v>0.61963077731673299</v>
      </c>
      <c r="BX7">
        <v>0.61560325074392797</v>
      </c>
      <c r="BY7">
        <v>0.60631258154781698</v>
      </c>
      <c r="BZ7">
        <v>0.59021595619006095</v>
      </c>
      <c r="CA7">
        <v>0.56448295207730204</v>
      </c>
      <c r="CB7">
        <v>0.53788600602141001</v>
      </c>
      <c r="CC7">
        <v>0.49849028466517098</v>
      </c>
      <c r="CD7">
        <v>0.45434368437696798</v>
      </c>
      <c r="CE7">
        <v>0.41557153880798597</v>
      </c>
      <c r="CF7">
        <v>0.38937427592190299</v>
      </c>
      <c r="CG7">
        <v>0.394784160020549</v>
      </c>
      <c r="CH7">
        <v>0.40406174790011101</v>
      </c>
      <c r="CI7">
        <v>0.42977104336285799</v>
      </c>
      <c r="CJ7">
        <v>0.41268945753832698</v>
      </c>
      <c r="CK7">
        <v>0.392935462277332</v>
      </c>
      <c r="CL7">
        <v>0.32021743593477298</v>
      </c>
      <c r="CM7">
        <v>-0.97837301060769999</v>
      </c>
      <c r="CN7">
        <v>-1.60277710992568</v>
      </c>
    </row>
    <row r="8" spans="1:92" x14ac:dyDescent="0.2">
      <c r="A8">
        <f t="shared" si="0"/>
        <v>29.950000000000003</v>
      </c>
      <c r="B8">
        <v>40.520000000000003</v>
      </c>
      <c r="C8">
        <v>2.35935976417136</v>
      </c>
      <c r="D8">
        <v>191</v>
      </c>
      <c r="E8">
        <v>237</v>
      </c>
      <c r="F8">
        <f t="shared" si="1"/>
        <v>0.57299999999999995</v>
      </c>
      <c r="G8">
        <f t="shared" si="2"/>
        <v>1.4219999999999999</v>
      </c>
      <c r="H8">
        <f t="shared" si="3"/>
        <v>2.2389371043020803</v>
      </c>
      <c r="I8">
        <v>0.12581307479186499</v>
      </c>
      <c r="K8">
        <v>29.950000000000003</v>
      </c>
      <c r="L8">
        <v>2.35935976417136</v>
      </c>
      <c r="M8">
        <v>0.57299999999999995</v>
      </c>
      <c r="N8">
        <v>1.4219999999999999</v>
      </c>
      <c r="O8">
        <v>0.12581307479186499</v>
      </c>
      <c r="Q8" s="10">
        <v>0.58945683408818506</v>
      </c>
      <c r="R8" s="10">
        <v>60.736252659694102</v>
      </c>
      <c r="S8" s="10">
        <v>84.9799863076815</v>
      </c>
      <c r="U8">
        <v>0.16278643971260201</v>
      </c>
      <c r="V8">
        <v>78.554782231412801</v>
      </c>
      <c r="W8">
        <v>84.323465654475697</v>
      </c>
      <c r="Y8">
        <v>-2.5016023794914898E-3</v>
      </c>
      <c r="Z8">
        <v>0.84084967107203901</v>
      </c>
      <c r="AA8">
        <v>0.90327262363749194</v>
      </c>
      <c r="AB8">
        <v>0.90686608826373005</v>
      </c>
      <c r="AC8">
        <v>0.892269736175614</v>
      </c>
      <c r="AD8">
        <v>0.865003018965951</v>
      </c>
      <c r="AE8">
        <v>0.81948110993337797</v>
      </c>
      <c r="AF8">
        <v>0.74785712653690395</v>
      </c>
      <c r="AG8">
        <v>0.66998498699717701</v>
      </c>
      <c r="AH8">
        <v>0.56423948380941202</v>
      </c>
      <c r="AI8">
        <v>0.46022476111208399</v>
      </c>
      <c r="AJ8">
        <v>0.38415954752610099</v>
      </c>
      <c r="AK8">
        <v>0.302104592710493</v>
      </c>
      <c r="AL8">
        <v>0.232859890950257</v>
      </c>
      <c r="AM8">
        <v>0.18368733004871701</v>
      </c>
      <c r="AN8">
        <v>0.15019564555251599</v>
      </c>
      <c r="AO8">
        <v>0.16315277489733099</v>
      </c>
      <c r="AP8">
        <v>0.18313674049457701</v>
      </c>
      <c r="AQ8">
        <v>0.223533337433724</v>
      </c>
      <c r="AR8">
        <v>0.200722231935169</v>
      </c>
      <c r="AS8">
        <v>0.18671277274436701</v>
      </c>
      <c r="AT8">
        <v>9.6663119416829493E-2</v>
      </c>
      <c r="AU8">
        <v>-1.68428449286527</v>
      </c>
      <c r="AV8">
        <v>-2.4841532989888599</v>
      </c>
      <c r="AX8" s="9">
        <v>0.3</v>
      </c>
      <c r="AY8" s="11">
        <v>70.69029909999999</v>
      </c>
      <c r="BA8">
        <v>2.6490818871806101</v>
      </c>
      <c r="BG8" s="10">
        <v>0.65867947880698097</v>
      </c>
      <c r="BH8" s="10">
        <v>65.058940158702796</v>
      </c>
      <c r="BI8" s="10">
        <v>84.921276159463602</v>
      </c>
      <c r="BM8">
        <v>0.68645670283377602</v>
      </c>
      <c r="BN8">
        <v>64.718742494970101</v>
      </c>
      <c r="BO8">
        <v>84.444556859160102</v>
      </c>
      <c r="BQ8">
        <v>0.58787704620636105</v>
      </c>
      <c r="BR8">
        <v>0.75129422028066295</v>
      </c>
      <c r="BS8">
        <v>0.78451670055845202</v>
      </c>
      <c r="BT8">
        <v>0.79099430335625298</v>
      </c>
      <c r="BU8">
        <v>0.78298181826130897</v>
      </c>
      <c r="BV8">
        <v>0.76745255566616</v>
      </c>
      <c r="BW8">
        <v>0.74361431046612803</v>
      </c>
      <c r="BX8">
        <v>0.71170055916255603</v>
      </c>
      <c r="BY8">
        <v>0.67985336901912596</v>
      </c>
      <c r="BZ8">
        <v>0.636725215934695</v>
      </c>
      <c r="CA8">
        <v>0.58952320287167703</v>
      </c>
      <c r="CB8">
        <v>0.54889069692973402</v>
      </c>
      <c r="CC8">
        <v>0.49817470577981798</v>
      </c>
      <c r="CD8">
        <v>0.44767925028070199</v>
      </c>
      <c r="CE8">
        <v>0.406740406774171</v>
      </c>
      <c r="CF8">
        <v>0.37966657624651101</v>
      </c>
      <c r="CG8">
        <v>0.38613581101842798</v>
      </c>
      <c r="CH8">
        <v>0.39686751165450201</v>
      </c>
      <c r="CI8">
        <v>0.42431692616981298</v>
      </c>
      <c r="CJ8">
        <v>0.40660447605340799</v>
      </c>
      <c r="CK8">
        <v>0.38833014914983299</v>
      </c>
      <c r="CL8">
        <v>0.316372342289932</v>
      </c>
      <c r="CM8">
        <v>-1.0025995610028799</v>
      </c>
      <c r="CN8">
        <v>-1.61256291506591</v>
      </c>
    </row>
    <row r="9" spans="1:92" x14ac:dyDescent="0.2">
      <c r="A9">
        <f t="shared" si="0"/>
        <v>35.229999999999997</v>
      </c>
      <c r="B9">
        <v>45.8</v>
      </c>
      <c r="C9">
        <v>2.0754388558907499</v>
      </c>
      <c r="D9">
        <v>191</v>
      </c>
      <c r="E9">
        <v>225</v>
      </c>
      <c r="F9">
        <f t="shared" si="1"/>
        <v>0.57299999999999995</v>
      </c>
      <c r="G9">
        <f t="shared" si="2"/>
        <v>1.3499999999999999</v>
      </c>
      <c r="H9">
        <f t="shared" si="3"/>
        <v>1.9844955863541442</v>
      </c>
      <c r="I9">
        <v>0.117337410965005</v>
      </c>
      <c r="K9">
        <v>35.229999999999997</v>
      </c>
      <c r="L9">
        <v>2.0754388558907499</v>
      </c>
      <c r="M9">
        <v>0.57299999999999995</v>
      </c>
      <c r="N9">
        <v>1.3499999999999999</v>
      </c>
      <c r="O9">
        <v>0.117337410965005</v>
      </c>
      <c r="Q9" s="10">
        <v>0.56923751977668102</v>
      </c>
      <c r="R9" s="10">
        <v>61.598357260649202</v>
      </c>
      <c r="S9" s="10">
        <v>85.266032662178901</v>
      </c>
      <c r="U9">
        <v>0.17623543744394099</v>
      </c>
      <c r="V9">
        <v>77.633197443100997</v>
      </c>
      <c r="W9">
        <v>84.730378859188306</v>
      </c>
      <c r="Y9">
        <v>0.82280986817741397</v>
      </c>
      <c r="Z9">
        <v>4.3989907426652E-2</v>
      </c>
      <c r="AA9">
        <v>5.0119873672669103E-2</v>
      </c>
      <c r="AB9">
        <v>0.146467322396968</v>
      </c>
      <c r="AC9">
        <v>0.219363455348182</v>
      </c>
      <c r="AD9">
        <v>0.28210469146848799</v>
      </c>
      <c r="AE9">
        <v>0.33653829937463298</v>
      </c>
      <c r="AF9">
        <v>0.39970343242392298</v>
      </c>
      <c r="AG9">
        <v>0.44847748225652001</v>
      </c>
      <c r="AH9">
        <v>0.49094622986391701</v>
      </c>
      <c r="AI9">
        <v>0.49951773024386498</v>
      </c>
      <c r="AJ9">
        <v>0.48169677298156099</v>
      </c>
      <c r="AK9">
        <v>0.438030898863424</v>
      </c>
      <c r="AL9">
        <v>0.37594342037144701</v>
      </c>
      <c r="AM9">
        <v>0.31490821468250701</v>
      </c>
      <c r="AN9">
        <v>0.27578517180631301</v>
      </c>
      <c r="AO9">
        <v>0.27779589641986302</v>
      </c>
      <c r="AP9">
        <v>0.283054732211313</v>
      </c>
      <c r="AQ9">
        <v>0.31364183346711799</v>
      </c>
      <c r="AR9">
        <v>0.289447647312496</v>
      </c>
      <c r="AS9">
        <v>0.24659665586909099</v>
      </c>
      <c r="AT9">
        <v>0.13538561917080499</v>
      </c>
      <c r="AU9">
        <v>-1.52871010222451</v>
      </c>
      <c r="AV9">
        <v>-2.4276536953968901</v>
      </c>
      <c r="AX9" s="9">
        <v>0.35</v>
      </c>
      <c r="AY9" s="9">
        <v>70.951522400000002</v>
      </c>
      <c r="BA9">
        <v>2.35935976417136</v>
      </c>
      <c r="BG9" s="10">
        <v>0.64342184905340105</v>
      </c>
      <c r="BH9" s="10">
        <v>65.891792682680901</v>
      </c>
      <c r="BI9" s="10">
        <v>85.206792148296998</v>
      </c>
      <c r="BM9">
        <v>0.66835686516074799</v>
      </c>
      <c r="BN9">
        <v>65.496190843752601</v>
      </c>
      <c r="BO9">
        <v>84.835505140340999</v>
      </c>
      <c r="BQ9">
        <v>0.481442635904482</v>
      </c>
      <c r="BR9">
        <v>0.49425981625672399</v>
      </c>
      <c r="BS9">
        <v>0.54547462728458396</v>
      </c>
      <c r="BT9">
        <v>0.59364013066625698</v>
      </c>
      <c r="BU9">
        <v>0.62073604196890397</v>
      </c>
      <c r="BV9">
        <v>0.63596111884909401</v>
      </c>
      <c r="BW9">
        <v>0.63762175056152004</v>
      </c>
      <c r="BX9">
        <v>0.63169172223799896</v>
      </c>
      <c r="BY9">
        <v>0.62002776903146894</v>
      </c>
      <c r="BZ9">
        <v>0.60027898543307501</v>
      </c>
      <c r="CA9">
        <v>0.57062804588035898</v>
      </c>
      <c r="CB9">
        <v>0.540909791817485</v>
      </c>
      <c r="CC9">
        <v>0.49839312113998202</v>
      </c>
      <c r="CD9">
        <v>0.45205590710195898</v>
      </c>
      <c r="CE9">
        <v>0.41225824863503802</v>
      </c>
      <c r="CF9">
        <v>0.38557213922025602</v>
      </c>
      <c r="CG9">
        <v>0.39134623387010897</v>
      </c>
      <c r="CH9">
        <v>0.401143397548054</v>
      </c>
      <c r="CI9">
        <v>0.42757779753545599</v>
      </c>
      <c r="CJ9">
        <v>0.41018207441416199</v>
      </c>
      <c r="CK9">
        <v>0.390844693456881</v>
      </c>
      <c r="CL9">
        <v>0.31825374536492801</v>
      </c>
      <c r="CM9">
        <v>-0.99131092212860605</v>
      </c>
      <c r="CN9">
        <v>-1.6088259414213699</v>
      </c>
    </row>
    <row r="10" spans="1:92" x14ac:dyDescent="0.2">
      <c r="A10">
        <f t="shared" si="0"/>
        <v>39.64</v>
      </c>
      <c r="B10">
        <v>50.21</v>
      </c>
      <c r="C10">
        <v>1.86011091612194</v>
      </c>
      <c r="D10">
        <v>191</v>
      </c>
      <c r="E10">
        <v>215</v>
      </c>
      <c r="F10">
        <f t="shared" si="1"/>
        <v>0.57299999999999995</v>
      </c>
      <c r="G10">
        <f t="shared" si="2"/>
        <v>1.29</v>
      </c>
      <c r="H10">
        <f t="shared" si="3"/>
        <v>1.7893057049305829</v>
      </c>
      <c r="I10">
        <v>0.109359734043716</v>
      </c>
      <c r="K10">
        <v>39.64</v>
      </c>
      <c r="L10">
        <v>1.86011091612194</v>
      </c>
      <c r="M10">
        <v>0.57299999999999995</v>
      </c>
      <c r="N10">
        <v>1.29</v>
      </c>
      <c r="O10">
        <v>0.109359734043716</v>
      </c>
      <c r="Q10" s="10">
        <v>0.54970664439489603</v>
      </c>
      <c r="R10" s="10">
        <v>62.309465482799901</v>
      </c>
      <c r="S10" s="10">
        <v>85.513024803877698</v>
      </c>
      <c r="U10">
        <v>0.22882397283875799</v>
      </c>
      <c r="V10">
        <v>75.352229513701005</v>
      </c>
      <c r="W10">
        <v>85.133674709262905</v>
      </c>
      <c r="Y10">
        <v>-0.28915628233957102</v>
      </c>
      <c r="Z10">
        <v>0.90871401535701801</v>
      </c>
      <c r="AA10">
        <v>0.93794611616572199</v>
      </c>
      <c r="AB10">
        <v>0.930762464588062</v>
      </c>
      <c r="AC10">
        <v>0.91468474319819304</v>
      </c>
      <c r="AD10">
        <v>0.88847250450610804</v>
      </c>
      <c r="AE10">
        <v>0.84446668108451095</v>
      </c>
      <c r="AF10">
        <v>0.76888957754147003</v>
      </c>
      <c r="AG10">
        <v>0.68287741037737104</v>
      </c>
      <c r="AH10">
        <v>0.56665351953963405</v>
      </c>
      <c r="AI10">
        <v>0.46034747387600899</v>
      </c>
      <c r="AJ10">
        <v>0.38827821432642501</v>
      </c>
      <c r="AK10">
        <v>0.31379158493765402</v>
      </c>
      <c r="AL10">
        <v>0.25159612159855299</v>
      </c>
      <c r="AM10">
        <v>0.20604156231993201</v>
      </c>
      <c r="AN10">
        <v>0.17413862348172399</v>
      </c>
      <c r="AO10">
        <v>0.18579869592964701</v>
      </c>
      <c r="AP10">
        <v>0.20382912276881801</v>
      </c>
      <c r="AQ10">
        <v>0.24176317515953</v>
      </c>
      <c r="AR10">
        <v>0.21976517323323999</v>
      </c>
      <c r="AS10">
        <v>0.20262816132994499</v>
      </c>
      <c r="AT10">
        <v>0.109676510183442</v>
      </c>
      <c r="AU10">
        <v>-1.6272428223172899</v>
      </c>
      <c r="AV10">
        <v>-2.4574533075013698</v>
      </c>
      <c r="AX10" s="9">
        <v>0.4</v>
      </c>
      <c r="AY10" s="11">
        <v>71.302822700000007</v>
      </c>
      <c r="BA10">
        <v>2.0754388558907499</v>
      </c>
      <c r="BB10">
        <v>70.69029909999999</v>
      </c>
      <c r="BG10" s="10">
        <v>0.62860431591830301</v>
      </c>
      <c r="BH10" s="10">
        <v>66.584350089887707</v>
      </c>
      <c r="BI10" s="10">
        <v>85.453178548786198</v>
      </c>
      <c r="BM10">
        <v>0.64711830314212604</v>
      </c>
      <c r="BN10">
        <v>66.234186563151695</v>
      </c>
      <c r="BO10">
        <v>85.203210348328398</v>
      </c>
      <c r="BQ10">
        <v>0.59290528119903896</v>
      </c>
      <c r="BR10">
        <v>0.75222908577072201</v>
      </c>
      <c r="BS10">
        <v>0.77863763500295902</v>
      </c>
      <c r="BT10">
        <v>0.78044033787702005</v>
      </c>
      <c r="BU10">
        <v>0.77023634511026795</v>
      </c>
      <c r="BV10">
        <v>0.75378837262093301</v>
      </c>
      <c r="BW10">
        <v>0.73018091700902599</v>
      </c>
      <c r="BX10">
        <v>0.69947177700570196</v>
      </c>
      <c r="BY10">
        <v>0.66935765213972998</v>
      </c>
      <c r="BZ10">
        <v>0.62908926399683796</v>
      </c>
      <c r="CA10">
        <v>0.58495225641592596</v>
      </c>
      <c r="CB10">
        <v>0.54670938469991404</v>
      </c>
      <c r="CC10">
        <v>0.49824196201811999</v>
      </c>
      <c r="CD10">
        <v>0.44918489347882301</v>
      </c>
      <c r="CE10">
        <v>0.408815528674217</v>
      </c>
      <c r="CF10">
        <v>0.38198502590443401</v>
      </c>
      <c r="CG10">
        <v>0.38821140169964002</v>
      </c>
      <c r="CH10">
        <v>0.39860501215641098</v>
      </c>
      <c r="CI10">
        <v>0.42563002889347501</v>
      </c>
      <c r="CJ10">
        <v>0.40808080673304198</v>
      </c>
      <c r="CK10">
        <v>0.38947277528686702</v>
      </c>
      <c r="CL10">
        <v>0.317333700805214</v>
      </c>
      <c r="CM10">
        <v>-0.99656466511464703</v>
      </c>
      <c r="CN10">
        <v>-1.6102525055078001</v>
      </c>
    </row>
    <row r="11" spans="1:92" x14ac:dyDescent="0.2">
      <c r="A11">
        <f t="shared" si="0"/>
        <v>44.92</v>
      </c>
      <c r="B11">
        <v>55.49</v>
      </c>
      <c r="C11">
        <v>1.5976193516854</v>
      </c>
      <c r="D11">
        <v>191</v>
      </c>
      <c r="E11">
        <v>201</v>
      </c>
      <c r="F11">
        <f t="shared" si="1"/>
        <v>0.57299999999999995</v>
      </c>
      <c r="G11">
        <f t="shared" si="2"/>
        <v>1.206</v>
      </c>
      <c r="H11">
        <f t="shared" si="3"/>
        <v>1.5403983222590296</v>
      </c>
      <c r="I11">
        <v>9.9442919836126506E-2</v>
      </c>
      <c r="K11">
        <v>44.92</v>
      </c>
      <c r="L11">
        <v>1.5976193516854</v>
      </c>
      <c r="M11">
        <v>0.57299999999999995</v>
      </c>
      <c r="N11">
        <v>1.206</v>
      </c>
      <c r="O11">
        <v>9.9442919836126506E-2</v>
      </c>
      <c r="Q11" s="10">
        <v>0.52370313334152896</v>
      </c>
      <c r="R11" s="10">
        <v>63.391507308532397</v>
      </c>
      <c r="S11" s="10">
        <v>85.813371933087893</v>
      </c>
      <c r="U11">
        <v>0.44973007368913998</v>
      </c>
      <c r="V11">
        <v>66.868726131610003</v>
      </c>
      <c r="W11">
        <v>85.718295420523702</v>
      </c>
      <c r="Y11">
        <v>0.91214084083343305</v>
      </c>
      <c r="Z11">
        <v>-0.13652484802430701</v>
      </c>
      <c r="AA11">
        <v>-4.3683175126709703E-2</v>
      </c>
      <c r="AB11">
        <v>8.6580825848965703E-2</v>
      </c>
      <c r="AC11">
        <v>0.16793228449048</v>
      </c>
      <c r="AD11">
        <v>0.233551311371373</v>
      </c>
      <c r="AE11">
        <v>0.29075735127929903</v>
      </c>
      <c r="AF11">
        <v>0.36700720498547501</v>
      </c>
      <c r="AG11">
        <v>0.43131619047333702</v>
      </c>
      <c r="AH11">
        <v>0.48827821200425398</v>
      </c>
      <c r="AI11">
        <v>0.499399158147662</v>
      </c>
      <c r="AJ11">
        <v>0.47800464783468399</v>
      </c>
      <c r="AK11">
        <v>0.42812891243704199</v>
      </c>
      <c r="AL11">
        <v>0.36068433523855697</v>
      </c>
      <c r="AM11">
        <v>0.29726270861994197</v>
      </c>
      <c r="AN11">
        <v>0.25722313038368999</v>
      </c>
      <c r="AO11">
        <v>0.260317042749309</v>
      </c>
      <c r="AP11">
        <v>0.26718923077673101</v>
      </c>
      <c r="AQ11">
        <v>0.29956088908543699</v>
      </c>
      <c r="AR11">
        <v>0.27493039276358699</v>
      </c>
      <c r="AS11">
        <v>0.235105087848137</v>
      </c>
      <c r="AT11">
        <v>0.126812292673053</v>
      </c>
      <c r="AU11">
        <v>-1.56449548776851</v>
      </c>
      <c r="AV11">
        <v>-2.441711129033</v>
      </c>
      <c r="AX11" s="9">
        <v>0.45</v>
      </c>
      <c r="AY11" s="9">
        <v>70.185867899999991</v>
      </c>
      <c r="BA11">
        <v>1.86011091612194</v>
      </c>
      <c r="BG11" s="10">
        <v>0</v>
      </c>
      <c r="BH11" s="10">
        <v>0</v>
      </c>
      <c r="BI11" s="10">
        <v>0</v>
      </c>
      <c r="BM11">
        <v>0.61641131387610004</v>
      </c>
      <c r="BN11">
        <v>67.294210408198595</v>
      </c>
      <c r="BO11">
        <v>85.659342440969894</v>
      </c>
      <c r="BQ11">
        <v>0.47556490626556602</v>
      </c>
      <c r="BR11">
        <v>0.49299953028760801</v>
      </c>
      <c r="BS11">
        <v>0.55312360750723699</v>
      </c>
      <c r="BT11">
        <v>0.60634540794148595</v>
      </c>
      <c r="BU11">
        <v>0.63496308243229604</v>
      </c>
      <c r="BV11">
        <v>0.65013473972810298</v>
      </c>
      <c r="BW11">
        <v>0.65069014025385896</v>
      </c>
      <c r="BX11">
        <v>0.64282956048167805</v>
      </c>
      <c r="BY11">
        <v>0.62910982040802499</v>
      </c>
      <c r="BZ11">
        <v>0.60646688100949098</v>
      </c>
      <c r="CA11">
        <v>0.57413071592815701</v>
      </c>
      <c r="CB11">
        <v>0.54250102084579699</v>
      </c>
      <c r="CC11">
        <v>0.49834657900178297</v>
      </c>
      <c r="CD11">
        <v>0.45106961817577701</v>
      </c>
      <c r="CE11">
        <v>0.41096544917536498</v>
      </c>
      <c r="CF11">
        <v>0.38416590573590997</v>
      </c>
      <c r="CG11">
        <v>0.39009903078999197</v>
      </c>
      <c r="CH11">
        <v>0.40011298128773498</v>
      </c>
      <c r="CI11">
        <v>0.42679411131624601</v>
      </c>
      <c r="CJ11">
        <v>0.40931570620935298</v>
      </c>
      <c r="CK11">
        <v>0.390221596399625</v>
      </c>
      <c r="CL11">
        <v>0.31778374713602903</v>
      </c>
      <c r="CM11">
        <v>-0.99411819546013902</v>
      </c>
      <c r="CN11">
        <v>-1.6097078515335601</v>
      </c>
    </row>
    <row r="12" spans="1:92" x14ac:dyDescent="0.2">
      <c r="A12">
        <f t="shared" si="0"/>
        <v>50.21</v>
      </c>
      <c r="B12">
        <v>60.78</v>
      </c>
      <c r="C12">
        <v>1.36295991054924</v>
      </c>
      <c r="D12">
        <v>191</v>
      </c>
      <c r="E12">
        <v>188</v>
      </c>
      <c r="F12">
        <f t="shared" si="1"/>
        <v>0.57299999999999995</v>
      </c>
      <c r="G12">
        <f t="shared" si="2"/>
        <v>1.1280000000000001</v>
      </c>
      <c r="H12">
        <f t="shared" si="3"/>
        <v>1.3332471254622651</v>
      </c>
      <c r="I12">
        <v>8.9725851130964401E-2</v>
      </c>
      <c r="K12">
        <v>50.21</v>
      </c>
      <c r="L12">
        <v>1.36295991054924</v>
      </c>
      <c r="M12">
        <v>0.57299999999999995</v>
      </c>
      <c r="N12">
        <v>1.1280000000000001</v>
      </c>
      <c r="O12">
        <v>8.9725851130964401E-2</v>
      </c>
      <c r="Q12" s="10">
        <v>0.49825559088340099</v>
      </c>
      <c r="R12" s="10">
        <v>63.837907928632198</v>
      </c>
      <c r="S12" s="10">
        <v>86.220162466900007</v>
      </c>
      <c r="U12">
        <v>0.49825559088340099</v>
      </c>
      <c r="V12">
        <v>63.837907928632198</v>
      </c>
      <c r="W12">
        <v>86.220162466900007</v>
      </c>
      <c r="Y12">
        <v>-0.54746550003518502</v>
      </c>
      <c r="Z12">
        <v>0.953362339116546</v>
      </c>
      <c r="AA12">
        <v>0.95991193276772002</v>
      </c>
      <c r="AB12">
        <v>0.94419415339447899</v>
      </c>
      <c r="AC12">
        <v>0.92780119305552</v>
      </c>
      <c r="AD12">
        <v>0.90448184836627998</v>
      </c>
      <c r="AE12">
        <v>0.86516798878135004</v>
      </c>
      <c r="AF12">
        <v>0.78977247137500195</v>
      </c>
      <c r="AG12">
        <v>0.69674199051982599</v>
      </c>
      <c r="AH12">
        <v>0.56922125613137897</v>
      </c>
      <c r="AI12">
        <v>0.46046935026986102</v>
      </c>
      <c r="AJ12">
        <v>0.39204745026321902</v>
      </c>
      <c r="AK12">
        <v>0.32353040322273702</v>
      </c>
      <c r="AL12">
        <v>0.26573250446642299</v>
      </c>
      <c r="AM12">
        <v>0.22143426567520999</v>
      </c>
      <c r="AN12">
        <v>0.18983706831174399</v>
      </c>
      <c r="AO12">
        <v>0.20039708188625799</v>
      </c>
      <c r="AP12">
        <v>0.21685399871147401</v>
      </c>
      <c r="AQ12">
        <v>0.25337556473460099</v>
      </c>
      <c r="AR12">
        <v>0.23152581566643601</v>
      </c>
      <c r="AS12">
        <v>0.21122047356370499</v>
      </c>
      <c r="AT12">
        <v>0.11542023320486799</v>
      </c>
      <c r="AU12">
        <v>-1.60431691734166</v>
      </c>
      <c r="AV12">
        <v>-2.45002026925714</v>
      </c>
      <c r="AX12" s="9">
        <v>0.5</v>
      </c>
      <c r="AY12" s="9">
        <v>70.69029909999999</v>
      </c>
      <c r="BA12">
        <v>1.5976193516854</v>
      </c>
      <c r="BG12" s="10">
        <v>0</v>
      </c>
      <c r="BH12" s="10">
        <v>0</v>
      </c>
      <c r="BI12" s="10">
        <v>0</v>
      </c>
      <c r="BM12">
        <v>0.57878650514682095</v>
      </c>
      <c r="BN12">
        <v>68.330594217954896</v>
      </c>
      <c r="BO12">
        <v>86.106541531049601</v>
      </c>
      <c r="BQ12">
        <v>0.59837311860543996</v>
      </c>
      <c r="BR12">
        <v>0.75311224777403996</v>
      </c>
      <c r="BS12">
        <v>0.773365594320369</v>
      </c>
      <c r="BT12">
        <v>0.77135106135359199</v>
      </c>
      <c r="BU12">
        <v>0.75967896415430203</v>
      </c>
      <c r="BV12">
        <v>0.74297804011243396</v>
      </c>
      <c r="BW12">
        <v>0.72002734023722403</v>
      </c>
      <c r="BX12">
        <v>0.690739398058694</v>
      </c>
      <c r="BY12">
        <v>0.66224383386854202</v>
      </c>
      <c r="BZ12">
        <v>0.624326020093807</v>
      </c>
      <c r="CA12">
        <v>0.58232769274263796</v>
      </c>
      <c r="CB12">
        <v>0.545557966258433</v>
      </c>
      <c r="CC12">
        <v>0.49827417567771998</v>
      </c>
      <c r="CD12">
        <v>0.44983295643239402</v>
      </c>
      <c r="CE12">
        <v>0.40962360804992798</v>
      </c>
      <c r="CF12">
        <v>0.38284072866455898</v>
      </c>
      <c r="CG12">
        <v>0.38896296890473098</v>
      </c>
      <c r="CH12">
        <v>0.39921751894249302</v>
      </c>
      <c r="CI12">
        <v>0.426098630382101</v>
      </c>
      <c r="CJ12">
        <v>0.40859022033802</v>
      </c>
      <c r="CK12">
        <v>0.38981296733099302</v>
      </c>
      <c r="CL12">
        <v>0.31756363385036201</v>
      </c>
      <c r="CM12">
        <v>-0.99525712651121401</v>
      </c>
      <c r="CN12">
        <v>-1.60991578666664</v>
      </c>
    </row>
    <row r="13" spans="1:92" x14ac:dyDescent="0.2">
      <c r="A13">
        <f t="shared" si="0"/>
        <v>54.610000000000007</v>
      </c>
      <c r="B13">
        <v>65.180000000000007</v>
      </c>
      <c r="C13">
        <v>1.18781686781067</v>
      </c>
      <c r="D13">
        <v>191</v>
      </c>
      <c r="E13">
        <v>176</v>
      </c>
      <c r="F13">
        <f t="shared" si="1"/>
        <v>0.57299999999999995</v>
      </c>
      <c r="G13">
        <f t="shared" si="2"/>
        <v>1.056</v>
      </c>
      <c r="H13">
        <f t="shared" si="3"/>
        <v>1.1612006341566048</v>
      </c>
      <c r="I13">
        <v>8.2164873019533499E-2</v>
      </c>
      <c r="K13">
        <v>54.610000000000007</v>
      </c>
      <c r="L13">
        <v>1.18781686781067</v>
      </c>
      <c r="M13">
        <v>0.57299999999999995</v>
      </c>
      <c r="N13">
        <v>1.056</v>
      </c>
      <c r="O13">
        <v>8.2164873019533499E-2</v>
      </c>
      <c r="Q13" s="10">
        <v>0.45387270443503303</v>
      </c>
      <c r="R13" s="10">
        <v>64.832266470859295</v>
      </c>
      <c r="S13" s="10">
        <v>86.564495949697999</v>
      </c>
      <c r="U13">
        <v>0.45387270443503303</v>
      </c>
      <c r="V13">
        <v>64.832266470859295</v>
      </c>
      <c r="W13">
        <v>86.564495949697999</v>
      </c>
      <c r="Y13">
        <v>0.98307223077073502</v>
      </c>
      <c r="Z13">
        <v>-0.268647676062642</v>
      </c>
      <c r="AA13">
        <v>-0.10662061088743199</v>
      </c>
      <c r="AB13">
        <v>5.1552434791292297E-2</v>
      </c>
      <c r="AC13">
        <v>0.13666441353141801</v>
      </c>
      <c r="AD13">
        <v>0.19901639381533701</v>
      </c>
      <c r="AE13">
        <v>0.25100932298826001</v>
      </c>
      <c r="AF13">
        <v>0.33317547496821298</v>
      </c>
      <c r="AG13">
        <v>0.41238661919528102</v>
      </c>
      <c r="AH13">
        <v>0.48542777532423698</v>
      </c>
      <c r="AI13">
        <v>0.49928137117721599</v>
      </c>
      <c r="AJ13">
        <v>0.47460671784916397</v>
      </c>
      <c r="AK13">
        <v>0.41976839834088497</v>
      </c>
      <c r="AL13">
        <v>0.34897167468553703</v>
      </c>
      <c r="AM13">
        <v>0.28490078621366299</v>
      </c>
      <c r="AN13">
        <v>0.24484685599878001</v>
      </c>
      <c r="AO13">
        <v>0.24887071450725001</v>
      </c>
      <c r="AP13">
        <v>0.25705908393826399</v>
      </c>
      <c r="AQ13">
        <v>0.29047070992136098</v>
      </c>
      <c r="AR13">
        <v>0.265846139432378</v>
      </c>
      <c r="AS13">
        <v>0.22884300845834199</v>
      </c>
      <c r="AT13">
        <v>0.12300685778876599</v>
      </c>
      <c r="AU13">
        <v>-1.5789893738274201</v>
      </c>
      <c r="AV13">
        <v>-2.44563254618495</v>
      </c>
      <c r="AX13" s="9">
        <v>0.55000000000000004</v>
      </c>
      <c r="AY13" s="9">
        <v>71.194730300000003</v>
      </c>
      <c r="BA13">
        <v>1.36295991054924</v>
      </c>
      <c r="BG13" s="10">
        <v>0</v>
      </c>
      <c r="BH13" s="10">
        <v>0</v>
      </c>
      <c r="BI13" s="10">
        <v>0</v>
      </c>
      <c r="BM13">
        <v>0.54426999812243104</v>
      </c>
      <c r="BN13">
        <v>69.274908983871299</v>
      </c>
      <c r="BO13">
        <v>86.453940830717798</v>
      </c>
      <c r="BQ13">
        <v>0.46910776507749202</v>
      </c>
      <c r="BR13">
        <v>0.491806540729121</v>
      </c>
      <c r="BS13">
        <v>0.55989120364635303</v>
      </c>
      <c r="BT13">
        <v>0.61701857066023702</v>
      </c>
      <c r="BU13">
        <v>0.64640409119798803</v>
      </c>
      <c r="BV13">
        <v>0.66101425427970495</v>
      </c>
      <c r="BW13">
        <v>0.66030043530124305</v>
      </c>
      <c r="BX13">
        <v>0.65060684490463905</v>
      </c>
      <c r="BY13">
        <v>0.63516034761852902</v>
      </c>
      <c r="BZ13">
        <v>0.61028577007715901</v>
      </c>
      <c r="CA13">
        <v>0.57613104433858497</v>
      </c>
      <c r="CB13">
        <v>0.54333910635535698</v>
      </c>
      <c r="CC13">
        <v>0.498324285491823</v>
      </c>
      <c r="CD13">
        <v>0.450644649150789</v>
      </c>
      <c r="CE13">
        <v>0.41046139003241</v>
      </c>
      <c r="CF13">
        <v>0.38364622728929498</v>
      </c>
      <c r="CG13">
        <v>0.389646909011787</v>
      </c>
      <c r="CH13">
        <v>0.39974939346652399</v>
      </c>
      <c r="CI13">
        <v>0.42651422827081598</v>
      </c>
      <c r="CJ13">
        <v>0.40901652117361698</v>
      </c>
      <c r="CK13">
        <v>0.39003598245432702</v>
      </c>
      <c r="CL13">
        <v>0.31767129631396901</v>
      </c>
      <c r="CM13">
        <v>-0.99472684333014605</v>
      </c>
      <c r="CN13">
        <v>-1.6098364007350401</v>
      </c>
    </row>
    <row r="14" spans="1:92" x14ac:dyDescent="0.2">
      <c r="A14">
        <f t="shared" si="0"/>
        <v>59.9</v>
      </c>
      <c r="B14">
        <v>70.47</v>
      </c>
      <c r="C14">
        <v>1.0196042035986499</v>
      </c>
      <c r="D14">
        <v>191</v>
      </c>
      <c r="E14">
        <v>163</v>
      </c>
      <c r="F14">
        <f t="shared" si="1"/>
        <v>0.57299999999999995</v>
      </c>
      <c r="G14">
        <f t="shared" si="2"/>
        <v>0.97799999999999998</v>
      </c>
      <c r="H14">
        <f t="shared" si="3"/>
        <v>0.99418768105447974</v>
      </c>
      <c r="I14">
        <v>7.3981871782268699E-2</v>
      </c>
      <c r="K14">
        <v>59.9</v>
      </c>
      <c r="L14">
        <v>1.0196042035986499</v>
      </c>
      <c r="M14">
        <v>0.57299999999999995</v>
      </c>
      <c r="N14">
        <v>0.97799999999999998</v>
      </c>
      <c r="O14">
        <v>7.3981871782268699E-2</v>
      </c>
      <c r="Q14" s="10">
        <v>0.38426935760597197</v>
      </c>
      <c r="R14" s="10">
        <v>66.310401455576198</v>
      </c>
      <c r="S14" s="10">
        <v>86.931906226889296</v>
      </c>
      <c r="U14">
        <v>0.38426935760597197</v>
      </c>
      <c r="V14">
        <v>66.310401455576198</v>
      </c>
      <c r="W14">
        <v>86.931906226889296</v>
      </c>
      <c r="Y14">
        <v>-0.77882323167487599</v>
      </c>
      <c r="Z14">
        <v>0.99289591790065501</v>
      </c>
      <c r="AA14">
        <v>0.97663458590894103</v>
      </c>
      <c r="AB14">
        <v>0.95179821331988701</v>
      </c>
      <c r="AC14">
        <v>0.934931493060013</v>
      </c>
      <c r="AD14">
        <v>0.91430613107446301</v>
      </c>
      <c r="AE14">
        <v>0.88069210328006897</v>
      </c>
      <c r="AF14">
        <v>0.80942522792945404</v>
      </c>
      <c r="AG14">
        <v>0.71139950158051202</v>
      </c>
      <c r="AH14">
        <v>0.57195036626492202</v>
      </c>
      <c r="AI14">
        <v>0.460590397373426</v>
      </c>
      <c r="AJ14">
        <v>0.39549975795752002</v>
      </c>
      <c r="AK14">
        <v>0.331666714971662</v>
      </c>
      <c r="AL14">
        <v>0.27643843939770202</v>
      </c>
      <c r="AM14">
        <v>0.23207614150217201</v>
      </c>
      <c r="AN14">
        <v>0.200171977801468</v>
      </c>
      <c r="AO14">
        <v>0.20984403614976699</v>
      </c>
      <c r="AP14">
        <v>0.22508149846264899</v>
      </c>
      <c r="AQ14">
        <v>0.26079649516588599</v>
      </c>
      <c r="AR14">
        <v>0.23881287445858401</v>
      </c>
      <c r="AS14">
        <v>0.21587151975614099</v>
      </c>
      <c r="AT14">
        <v>0.117960259562123</v>
      </c>
      <c r="AU14">
        <v>-1.59507599944483</v>
      </c>
      <c r="AV14">
        <v>-2.4479489863886101</v>
      </c>
      <c r="AX14" s="9">
        <v>0.6</v>
      </c>
      <c r="AY14" s="9">
        <v>71.491984399999993</v>
      </c>
      <c r="BA14">
        <v>1.18781686781067</v>
      </c>
      <c r="BB14">
        <v>71.302822700000007</v>
      </c>
      <c r="BG14" s="10">
        <v>0</v>
      </c>
      <c r="BH14" s="10">
        <v>0</v>
      </c>
      <c r="BI14" s="10">
        <v>0</v>
      </c>
      <c r="BM14">
        <v>0.49830381727890299</v>
      </c>
      <c r="BN14">
        <v>70.322304020171799</v>
      </c>
      <c r="BO14">
        <v>86.830233214398604</v>
      </c>
      <c r="BQ14">
        <v>0.60430105996890604</v>
      </c>
      <c r="BR14">
        <v>0.75394529563783697</v>
      </c>
      <c r="BS14">
        <v>0.76859593533978998</v>
      </c>
      <c r="BT14">
        <v>0.76343457717465002</v>
      </c>
      <c r="BU14">
        <v>0.75086013304538501</v>
      </c>
      <c r="BV14">
        <v>0.734387486683999</v>
      </c>
      <c r="BW14">
        <v>0.71234366638097102</v>
      </c>
      <c r="BX14">
        <v>0.68451046264961002</v>
      </c>
      <c r="BY14">
        <v>0.65743135533511798</v>
      </c>
      <c r="BZ14">
        <v>0.62136042439135597</v>
      </c>
      <c r="CA14">
        <v>0.58082258061453096</v>
      </c>
      <c r="CB14">
        <v>0.54495054473596005</v>
      </c>
      <c r="CC14">
        <v>0.49828960529460398</v>
      </c>
      <c r="CD14">
        <v>0.45011199901161703</v>
      </c>
      <c r="CE14">
        <v>0.40993843230143701</v>
      </c>
      <c r="CF14">
        <v>0.38315671301342502</v>
      </c>
      <c r="CG14">
        <v>0.38923523307343399</v>
      </c>
      <c r="CH14">
        <v>0.39943352408111399</v>
      </c>
      <c r="CI14">
        <v>0.42626590941215098</v>
      </c>
      <c r="CJ14">
        <v>0.40876605411223199</v>
      </c>
      <c r="CK14">
        <v>0.38991427701936898</v>
      </c>
      <c r="CL14">
        <v>0.317618637851449</v>
      </c>
      <c r="CM14">
        <v>-0.99497372775051296</v>
      </c>
      <c r="CN14">
        <v>-1.60986670864454</v>
      </c>
    </row>
    <row r="15" spans="1:92" x14ac:dyDescent="0.2">
      <c r="A15">
        <f t="shared" si="0"/>
        <v>65.180000000000007</v>
      </c>
      <c r="B15">
        <v>75.75</v>
      </c>
      <c r="C15">
        <v>0.86493387089156604</v>
      </c>
      <c r="D15">
        <v>191</v>
      </c>
      <c r="E15">
        <v>150</v>
      </c>
      <c r="F15">
        <f t="shared" si="1"/>
        <v>0.57299999999999995</v>
      </c>
      <c r="G15">
        <f t="shared" si="2"/>
        <v>0.9</v>
      </c>
      <c r="H15">
        <f t="shared" si="3"/>
        <v>0.84586768144443003</v>
      </c>
      <c r="I15">
        <v>6.6948707103261104E-2</v>
      </c>
      <c r="K15">
        <v>65.180000000000007</v>
      </c>
      <c r="L15">
        <v>0.86493387089156604</v>
      </c>
      <c r="M15">
        <v>0.57299999999999995</v>
      </c>
      <c r="N15">
        <v>0.9</v>
      </c>
      <c r="O15">
        <v>6.6948707103261104E-2</v>
      </c>
      <c r="Q15" s="10">
        <v>0.31405724622283299</v>
      </c>
      <c r="R15" s="10">
        <v>67.639715012960906</v>
      </c>
      <c r="S15" s="10">
        <v>87.249120594953993</v>
      </c>
      <c r="U15">
        <v>0.31405724622283299</v>
      </c>
      <c r="V15">
        <v>67.639715012960906</v>
      </c>
      <c r="W15">
        <v>87.249120594953993</v>
      </c>
      <c r="Y15">
        <v>1.0943229303030999</v>
      </c>
      <c r="Z15">
        <v>-0.394953271756046</v>
      </c>
      <c r="AA15">
        <v>-0.15641130094917099</v>
      </c>
      <c r="AB15">
        <v>3.12780054586922E-2</v>
      </c>
      <c r="AC15">
        <v>0.11929751748928399</v>
      </c>
      <c r="AD15">
        <v>0.17724461263308999</v>
      </c>
      <c r="AE15">
        <v>0.220096371979664</v>
      </c>
      <c r="AF15">
        <v>0.30006340071771798</v>
      </c>
      <c r="AG15">
        <v>0.39183207022738697</v>
      </c>
      <c r="AH15">
        <v>0.48238398209164501</v>
      </c>
      <c r="AI15">
        <v>0.49916436295808297</v>
      </c>
      <c r="AJ15">
        <v>0.47147847323213699</v>
      </c>
      <c r="AK15">
        <v>0.41270698278385598</v>
      </c>
      <c r="AL15">
        <v>0.339985970385217</v>
      </c>
      <c r="AM15">
        <v>0.27625253570660202</v>
      </c>
      <c r="AN15">
        <v>0.236609330942051</v>
      </c>
      <c r="AO15">
        <v>0.241388259372464</v>
      </c>
      <c r="AP15">
        <v>0.25060256877250597</v>
      </c>
      <c r="AQ15">
        <v>0.284612125238841</v>
      </c>
      <c r="AR15">
        <v>0.26017168317822598</v>
      </c>
      <c r="AS15">
        <v>0.225436266020278</v>
      </c>
      <c r="AT15">
        <v>0.12131979950402701</v>
      </c>
      <c r="AU15">
        <v>-1.5848496218169601</v>
      </c>
      <c r="AV15">
        <v>-2.44672590193227</v>
      </c>
      <c r="AX15" s="9">
        <v>0.65</v>
      </c>
      <c r="AY15" s="11">
        <v>71.636107599999988</v>
      </c>
      <c r="BA15">
        <v>1.0196042035986499</v>
      </c>
      <c r="BG15" s="10">
        <v>0</v>
      </c>
      <c r="BH15" s="10">
        <v>0</v>
      </c>
      <c r="BI15" s="10">
        <v>0</v>
      </c>
      <c r="BM15">
        <v>0.45032323808929697</v>
      </c>
      <c r="BN15">
        <v>71.367438833786906</v>
      </c>
      <c r="BO15">
        <v>87.153417205041094</v>
      </c>
      <c r="BQ15">
        <v>0.46202965053474498</v>
      </c>
      <c r="BR15">
        <v>0.490679102553777</v>
      </c>
      <c r="BS15">
        <v>0.56593980859877602</v>
      </c>
      <c r="BT15">
        <v>0.62611452143523005</v>
      </c>
      <c r="BU15">
        <v>0.65572608903176599</v>
      </c>
      <c r="BV15">
        <v>0.66945274826242496</v>
      </c>
      <c r="BW15">
        <v>0.66742208075818299</v>
      </c>
      <c r="BX15">
        <v>0.65606584572134796</v>
      </c>
      <c r="BY15">
        <v>0.63920574658311802</v>
      </c>
      <c r="BZ15">
        <v>0.61264755222776601</v>
      </c>
      <c r="CA15">
        <v>0.57727461379907097</v>
      </c>
      <c r="CB15">
        <v>0.543780715936795</v>
      </c>
      <c r="CC15">
        <v>0.49831360711300199</v>
      </c>
      <c r="CD15">
        <v>0.450461583169318</v>
      </c>
      <c r="CE15">
        <v>0.41026491568186502</v>
      </c>
      <c r="CF15">
        <v>0.38345423621552799</v>
      </c>
      <c r="CG15">
        <v>0.38948305530676502</v>
      </c>
      <c r="CH15">
        <v>0.39962112873709499</v>
      </c>
      <c r="CI15">
        <v>0.42641428996741598</v>
      </c>
      <c r="CJ15">
        <v>0.40891322302426703</v>
      </c>
      <c r="CK15">
        <v>0.38998069744841501</v>
      </c>
      <c r="CL15">
        <v>0.317644393884848</v>
      </c>
      <c r="CM15">
        <v>-0.994858782517554</v>
      </c>
      <c r="CN15">
        <v>-1.60985513767759</v>
      </c>
    </row>
    <row r="16" spans="1:92" x14ac:dyDescent="0.2">
      <c r="A16">
        <f t="shared" si="0"/>
        <v>69.580000000000013</v>
      </c>
      <c r="B16">
        <v>80.150000000000006</v>
      </c>
      <c r="C16">
        <v>0.73857185781612</v>
      </c>
      <c r="D16">
        <v>191</v>
      </c>
      <c r="E16">
        <v>139</v>
      </c>
      <c r="F16">
        <f t="shared" si="1"/>
        <v>0.57299999999999995</v>
      </c>
      <c r="G16">
        <f t="shared" si="2"/>
        <v>0.83399999999999996</v>
      </c>
      <c r="H16">
        <f t="shared" si="3"/>
        <v>0.73386182193667004</v>
      </c>
      <c r="I16">
        <v>6.1949318829582101E-2</v>
      </c>
      <c r="K16">
        <v>69.580000000000013</v>
      </c>
      <c r="L16">
        <v>0.73857185781612</v>
      </c>
      <c r="M16">
        <v>0.57299999999999995</v>
      </c>
      <c r="N16">
        <v>0.83399999999999996</v>
      </c>
      <c r="O16">
        <v>6.1949318829582101E-2</v>
      </c>
      <c r="Q16" s="10">
        <v>0.25738657461874898</v>
      </c>
      <c r="R16" s="10">
        <v>68.657349977157097</v>
      </c>
      <c r="S16" s="10">
        <v>87.476011921021794</v>
      </c>
      <c r="U16">
        <v>0.25738657461874898</v>
      </c>
      <c r="V16">
        <v>68.657349977157097</v>
      </c>
      <c r="W16">
        <v>87.476011921021794</v>
      </c>
      <c r="Y16">
        <v>-1.19196570278102</v>
      </c>
      <c r="Z16">
        <v>1.0493179865009199</v>
      </c>
      <c r="AA16">
        <v>0.992201809105965</v>
      </c>
      <c r="AB16">
        <v>0.95625147593653403</v>
      </c>
      <c r="AC16">
        <v>0.93869984820222596</v>
      </c>
      <c r="AD16">
        <v>0.91994403679088399</v>
      </c>
      <c r="AE16">
        <v>0.89137689584345903</v>
      </c>
      <c r="AF16">
        <v>0.82686124491172897</v>
      </c>
      <c r="AG16">
        <v>0.72658125658260297</v>
      </c>
      <c r="AH16">
        <v>0.57484847130958705</v>
      </c>
      <c r="AI16">
        <v>0.46071062218227399</v>
      </c>
      <c r="AJ16">
        <v>0.39866404397010302</v>
      </c>
      <c r="AK16">
        <v>0.33847745905710702</v>
      </c>
      <c r="AL16">
        <v>0.28456704195648302</v>
      </c>
      <c r="AM16">
        <v>0.23945205700726199</v>
      </c>
      <c r="AN16">
        <v>0.20699258097037701</v>
      </c>
      <c r="AO16">
        <v>0.21597141364516101</v>
      </c>
      <c r="AP16">
        <v>0.23028937754832701</v>
      </c>
      <c r="AQ16">
        <v>0.26554795850791402</v>
      </c>
      <c r="AR16">
        <v>0.243336634637</v>
      </c>
      <c r="AS16">
        <v>0.21839261547400601</v>
      </c>
      <c r="AT16">
        <v>0.119084473035125</v>
      </c>
      <c r="AU16">
        <v>-1.59134694429322</v>
      </c>
      <c r="AV16">
        <v>-2.4473716506828</v>
      </c>
      <c r="AX16" s="9">
        <v>0.7</v>
      </c>
      <c r="AY16" s="9">
        <v>71.8973309</v>
      </c>
      <c r="BA16">
        <v>0.86493387089156604</v>
      </c>
      <c r="BG16" s="10">
        <v>0</v>
      </c>
      <c r="BH16" s="10">
        <v>0</v>
      </c>
      <c r="BI16" s="10">
        <v>0</v>
      </c>
      <c r="BM16">
        <v>0.41013950900832902</v>
      </c>
      <c r="BN16">
        <v>72.255013846851497</v>
      </c>
      <c r="BO16">
        <v>87.382915641524903</v>
      </c>
      <c r="BQ16">
        <v>0.61070497369684795</v>
      </c>
      <c r="BR16">
        <v>0.75472993410060696</v>
      </c>
      <c r="BS16">
        <v>0.76424836615391201</v>
      </c>
      <c r="BT16">
        <v>0.75648123988305704</v>
      </c>
      <c r="BU16">
        <v>0.74345334124519002</v>
      </c>
      <c r="BV16">
        <v>0.72754611045464901</v>
      </c>
      <c r="BW16">
        <v>0.70652939419166905</v>
      </c>
      <c r="BX16">
        <v>0.68007307889216095</v>
      </c>
      <c r="BY16">
        <v>0.654180821092604</v>
      </c>
      <c r="BZ16">
        <v>0.61951641064843099</v>
      </c>
      <c r="CA16">
        <v>0.57996007373608605</v>
      </c>
      <c r="CB16">
        <v>0.54463020589683098</v>
      </c>
      <c r="CC16">
        <v>0.49829699579513698</v>
      </c>
      <c r="CD16">
        <v>0.45023216778808001</v>
      </c>
      <c r="CE16">
        <v>0.41006110882262298</v>
      </c>
      <c r="CF16">
        <v>0.38327341768052697</v>
      </c>
      <c r="CG16">
        <v>0.38933388013764297</v>
      </c>
      <c r="CH16">
        <v>0.39950971024305099</v>
      </c>
      <c r="CI16">
        <v>0.42632563035906401</v>
      </c>
      <c r="CJ16">
        <v>0.40882675345160602</v>
      </c>
      <c r="CK16">
        <v>0.38994444940043499</v>
      </c>
      <c r="CL16">
        <v>0.31763179632621602</v>
      </c>
      <c r="CM16">
        <v>-0.99491229842759299</v>
      </c>
      <c r="CN16">
        <v>-1.6098595552416199</v>
      </c>
    </row>
    <row r="17" spans="1:92" x14ac:dyDescent="0.2">
      <c r="A17">
        <f t="shared" si="0"/>
        <v>74.87</v>
      </c>
      <c r="B17">
        <v>85.44</v>
      </c>
      <c r="C17">
        <v>0.608258450031953</v>
      </c>
      <c r="D17">
        <v>184</v>
      </c>
      <c r="E17">
        <v>129</v>
      </c>
      <c r="F17">
        <f t="shared" si="1"/>
        <v>0.55199999999999994</v>
      </c>
      <c r="G17">
        <f t="shared" si="2"/>
        <v>0.77400000000000002</v>
      </c>
      <c r="H17">
        <f t="shared" si="3"/>
        <v>0.61324280879393511</v>
      </c>
      <c r="I17">
        <v>5.6824729841532903E-2</v>
      </c>
      <c r="K17">
        <v>74.87</v>
      </c>
      <c r="L17">
        <v>0.608258450031953</v>
      </c>
      <c r="M17">
        <v>0.55199999999999994</v>
      </c>
      <c r="N17">
        <v>0.77400000000000002</v>
      </c>
      <c r="O17">
        <v>5.6824729841532903E-2</v>
      </c>
      <c r="Q17" s="10">
        <v>0.22094129266788301</v>
      </c>
      <c r="R17" s="10">
        <v>69.090521929630398</v>
      </c>
      <c r="S17" s="10">
        <v>87.519795173061397</v>
      </c>
      <c r="U17">
        <v>0.22094129266788301</v>
      </c>
      <c r="V17">
        <v>69.090521929630398</v>
      </c>
      <c r="W17">
        <v>87.519795173061397</v>
      </c>
      <c r="Y17">
        <v>1.55662530120742</v>
      </c>
      <c r="Z17">
        <v>-0.59107677104912504</v>
      </c>
      <c r="AA17">
        <v>-0.204247905688894</v>
      </c>
      <c r="AB17">
        <v>1.9253983429804899E-2</v>
      </c>
      <c r="AC17">
        <v>0.110013121731493</v>
      </c>
      <c r="AD17">
        <v>0.16454903744062599</v>
      </c>
      <c r="AE17">
        <v>0.198259837097915</v>
      </c>
      <c r="AF17">
        <v>0.26963107105793299</v>
      </c>
      <c r="AG17">
        <v>0.369945552798433</v>
      </c>
      <c r="AH17">
        <v>0.47913562488551997</v>
      </c>
      <c r="AI17">
        <v>0.499048127188853</v>
      </c>
      <c r="AJ17">
        <v>0.468597720059377</v>
      </c>
      <c r="AK17">
        <v>0.406742076667434</v>
      </c>
      <c r="AL17">
        <v>0.33309664639765002</v>
      </c>
      <c r="AM17">
        <v>0.27020932806129899</v>
      </c>
      <c r="AN17">
        <v>0.23113368363409201</v>
      </c>
      <c r="AO17">
        <v>0.23650329932911501</v>
      </c>
      <c r="AP17">
        <v>0.24649257033569399</v>
      </c>
      <c r="AQ17">
        <v>0.280840655916969</v>
      </c>
      <c r="AR17">
        <v>0.25663134819898997</v>
      </c>
      <c r="AS17">
        <v>0.22358462509712601</v>
      </c>
      <c r="AT17">
        <v>0.12057228694033501</v>
      </c>
      <c r="AU17">
        <v>-1.5872173973680701</v>
      </c>
      <c r="AV17">
        <v>-2.4470307046778399</v>
      </c>
      <c r="AX17" s="9">
        <v>0.75</v>
      </c>
      <c r="AY17" s="9">
        <v>71.780230799999998</v>
      </c>
      <c r="BA17">
        <v>0.73857185781612</v>
      </c>
      <c r="BG17" s="10">
        <v>0</v>
      </c>
      <c r="BH17" s="10">
        <v>0</v>
      </c>
      <c r="BI17" s="10">
        <v>0</v>
      </c>
      <c r="BM17">
        <v>0.38334181123551297</v>
      </c>
      <c r="BN17">
        <v>72.638180881655003</v>
      </c>
      <c r="BO17">
        <v>87.424438017244896</v>
      </c>
      <c r="BQ17">
        <v>0.454291867357627</v>
      </c>
      <c r="BR17">
        <v>0.48961527602499999</v>
      </c>
      <c r="BS17">
        <v>0.57139222775472398</v>
      </c>
      <c r="BT17">
        <v>0.63395197509691503</v>
      </c>
      <c r="BU17">
        <v>0.66339240733972105</v>
      </c>
      <c r="BV17">
        <v>0.67604352099948595</v>
      </c>
      <c r="BW17">
        <v>0.67272557254599197</v>
      </c>
      <c r="BX17">
        <v>0.65991007703969995</v>
      </c>
      <c r="BY17">
        <v>0.64191647782827899</v>
      </c>
      <c r="BZ17">
        <v>0.61410999651879805</v>
      </c>
      <c r="CA17">
        <v>0.57792876961120199</v>
      </c>
      <c r="CB17">
        <v>0.54401346634968095</v>
      </c>
      <c r="CC17">
        <v>0.49830849230091001</v>
      </c>
      <c r="CD17">
        <v>0.45038273099637199</v>
      </c>
      <c r="CE17">
        <v>0.41018834173659502</v>
      </c>
      <c r="CF17">
        <v>0.38338331455403402</v>
      </c>
      <c r="CG17">
        <v>0.389423678822229</v>
      </c>
      <c r="CH17">
        <v>0.39957588376714498</v>
      </c>
      <c r="CI17">
        <v>0.42637860715192999</v>
      </c>
      <c r="CJ17">
        <v>0.40887756018294202</v>
      </c>
      <c r="CK17">
        <v>0.38996423149849502</v>
      </c>
      <c r="CL17">
        <v>0.31763795795397998</v>
      </c>
      <c r="CM17">
        <v>-0.99488738248355502</v>
      </c>
      <c r="CN17">
        <v>-1.6098578687032199</v>
      </c>
    </row>
    <row r="18" spans="1:92" x14ac:dyDescent="0.2">
      <c r="A18">
        <f t="shared" si="0"/>
        <v>80.150000000000006</v>
      </c>
      <c r="B18">
        <v>90.72</v>
      </c>
      <c r="C18">
        <v>0.47156584358592801</v>
      </c>
      <c r="D18">
        <v>169</v>
      </c>
      <c r="E18">
        <v>118</v>
      </c>
      <c r="F18">
        <f t="shared" si="1"/>
        <v>0.50700000000000001</v>
      </c>
      <c r="G18">
        <f t="shared" si="2"/>
        <v>0.70799999999999996</v>
      </c>
      <c r="H18">
        <f t="shared" si="3"/>
        <v>0.47169284384751481</v>
      </c>
      <c r="I18">
        <v>5.2351435566678699E-2</v>
      </c>
      <c r="K18">
        <v>80.150000000000006</v>
      </c>
      <c r="L18">
        <v>0.47156584358592801</v>
      </c>
      <c r="M18">
        <v>0.50700000000000001</v>
      </c>
      <c r="N18">
        <v>0.70799999999999996</v>
      </c>
      <c r="O18">
        <v>5.2351435566678699E-2</v>
      </c>
      <c r="Q18" s="10">
        <v>0.22781301210055499</v>
      </c>
      <c r="R18" s="10">
        <v>69.010739806034593</v>
      </c>
      <c r="S18" s="10">
        <v>87.288195298045594</v>
      </c>
      <c r="U18">
        <v>0.22781301210055499</v>
      </c>
      <c r="V18">
        <v>69.010739806034593</v>
      </c>
      <c r="W18">
        <v>87.288195298045594</v>
      </c>
      <c r="Y18">
        <v>-3.67418227991792</v>
      </c>
      <c r="Z18">
        <v>1.1995262872549599</v>
      </c>
      <c r="AA18">
        <v>1.0098849126779701</v>
      </c>
      <c r="AB18">
        <v>0.95893832577039895</v>
      </c>
      <c r="AC18">
        <v>0.94067237069814202</v>
      </c>
      <c r="AD18">
        <v>0.92305961927018099</v>
      </c>
      <c r="AE18">
        <v>0.89826972372826697</v>
      </c>
      <c r="AF18">
        <v>0.84142531382223595</v>
      </c>
      <c r="AG18">
        <v>0.74193289582090305</v>
      </c>
      <c r="AH18">
        <v>0.57792303367228204</v>
      </c>
      <c r="AI18">
        <v>0.46083003160914998</v>
      </c>
      <c r="AJ18">
        <v>0.40156612795389501</v>
      </c>
      <c r="AK18">
        <v>0.34418708222847899</v>
      </c>
      <c r="AL18">
        <v>0.29074964438261902</v>
      </c>
      <c r="AM18">
        <v>0.24457261675977399</v>
      </c>
      <c r="AN18">
        <v>0.21150073593507801</v>
      </c>
      <c r="AO18">
        <v>0.21995126784868799</v>
      </c>
      <c r="AP18">
        <v>0.23358999656327101</v>
      </c>
      <c r="AQ18">
        <v>0.26859377867626699</v>
      </c>
      <c r="AR18">
        <v>0.24614813406206301</v>
      </c>
      <c r="AS18">
        <v>0.21976017235489501</v>
      </c>
      <c r="AT18">
        <v>0.119582233057472</v>
      </c>
      <c r="AU18">
        <v>-1.58984144493943</v>
      </c>
      <c r="AV18">
        <v>-2.4472107159780698</v>
      </c>
      <c r="AX18" s="9">
        <v>0.8</v>
      </c>
      <c r="AY18" s="9">
        <v>72.744054699999992</v>
      </c>
      <c r="BA18">
        <v>0.608258450031953</v>
      </c>
      <c r="BB18">
        <v>71.636107599999988</v>
      </c>
      <c r="BG18" s="10">
        <v>0</v>
      </c>
      <c r="BH18" s="10">
        <v>0</v>
      </c>
      <c r="BI18" s="10">
        <v>0</v>
      </c>
      <c r="BM18">
        <v>0.38938996382902302</v>
      </c>
      <c r="BN18">
        <v>72.528529585569899</v>
      </c>
      <c r="BO18">
        <v>87.184536181633405</v>
      </c>
      <c r="BQ18">
        <v>0.61759415396626804</v>
      </c>
      <c r="BR18">
        <v>0.75546795847289605</v>
      </c>
      <c r="BS18">
        <v>0.76026003817741805</v>
      </c>
      <c r="BT18">
        <v>0.75033475039086495</v>
      </c>
      <c r="BU18">
        <v>0.73721065757065796</v>
      </c>
      <c r="BV18">
        <v>0.72209289704790702</v>
      </c>
      <c r="BW18">
        <v>0.70213223709242101</v>
      </c>
      <c r="BX18">
        <v>0.67691576378423901</v>
      </c>
      <c r="BY18">
        <v>0.65198788574537903</v>
      </c>
      <c r="BZ18">
        <v>0.618370753475597</v>
      </c>
      <c r="CA18">
        <v>0.57946602346463205</v>
      </c>
      <c r="CB18">
        <v>0.54446129560623202</v>
      </c>
      <c r="CC18">
        <v>0.49830053572210797</v>
      </c>
      <c r="CD18">
        <v>0.45028392155828201</v>
      </c>
      <c r="CE18">
        <v>0.41010891516450498</v>
      </c>
      <c r="CF18">
        <v>0.38331652394538501</v>
      </c>
      <c r="CG18">
        <v>0.38936962416971199</v>
      </c>
      <c r="CH18">
        <v>0.39953658279076298</v>
      </c>
      <c r="CI18">
        <v>0.42634695239940001</v>
      </c>
      <c r="CJ18">
        <v>0.40884770821916899</v>
      </c>
      <c r="CK18">
        <v>0.38995343563291102</v>
      </c>
      <c r="CL18">
        <v>0.317634944228322</v>
      </c>
      <c r="CM18">
        <v>-0.99489898282101397</v>
      </c>
      <c r="CN18">
        <v>-1.60985851259006</v>
      </c>
    </row>
    <row r="19" spans="1:92" x14ac:dyDescent="0.2">
      <c r="A19">
        <f t="shared" si="0"/>
        <v>84.56</v>
      </c>
      <c r="B19">
        <v>95.13</v>
      </c>
      <c r="C19">
        <v>0.36330166614186898</v>
      </c>
      <c r="D19">
        <v>156</v>
      </c>
      <c r="E19">
        <v>108</v>
      </c>
      <c r="F19">
        <f t="shared" si="1"/>
        <v>0.46799999999999997</v>
      </c>
      <c r="G19">
        <f t="shared" si="2"/>
        <v>0.64800000000000002</v>
      </c>
      <c r="H19">
        <f t="shared" si="3"/>
        <v>0.36540934185358082</v>
      </c>
      <c r="I19">
        <v>4.8742514691649197E-2</v>
      </c>
      <c r="K19">
        <v>84.56</v>
      </c>
      <c r="L19">
        <v>0.36330166614186898</v>
      </c>
      <c r="M19">
        <v>0.46799999999999997</v>
      </c>
      <c r="N19">
        <v>0.64800000000000002</v>
      </c>
      <c r="O19">
        <v>4.8742514691649197E-2</v>
      </c>
      <c r="Q19" s="10">
        <v>0.23962094392333699</v>
      </c>
      <c r="R19" s="10">
        <v>68.962079711400605</v>
      </c>
      <c r="S19" s="10">
        <v>87.030846357354605</v>
      </c>
      <c r="U19">
        <v>0.23962094392333699</v>
      </c>
      <c r="V19">
        <v>68.962079711400605</v>
      </c>
      <c r="W19">
        <v>87.030846357354605</v>
      </c>
      <c r="Y19">
        <v>25.6100231589303</v>
      </c>
      <c r="Z19">
        <v>-1.21117578939855</v>
      </c>
      <c r="AA19">
        <v>-0.260355387141884</v>
      </c>
      <c r="AB19">
        <v>1.19453062291689E-2</v>
      </c>
      <c r="AC19">
        <v>0.10512388711029</v>
      </c>
      <c r="AD19">
        <v>0.15746987284979599</v>
      </c>
      <c r="AE19">
        <v>0.18392771946209999</v>
      </c>
      <c r="AF19">
        <v>0.2434370868213</v>
      </c>
      <c r="AG19">
        <v>0.34718686873790799</v>
      </c>
      <c r="AH19">
        <v>0.47567132141376101</v>
      </c>
      <c r="AI19">
        <v>0.49893265763996802</v>
      </c>
      <c r="AJ19">
        <v>0.46594429804457599</v>
      </c>
      <c r="AK19">
        <v>0.40170348289407298</v>
      </c>
      <c r="AL19">
        <v>0.32781782523487601</v>
      </c>
      <c r="AM19">
        <v>0.26599024470912502</v>
      </c>
      <c r="AN19">
        <v>0.22749731124959399</v>
      </c>
      <c r="AO19">
        <v>0.233316985280282</v>
      </c>
      <c r="AP19">
        <v>0.24387845344704301</v>
      </c>
      <c r="AQ19">
        <v>0.278414664557182</v>
      </c>
      <c r="AR19">
        <v>0.25442420793058201</v>
      </c>
      <c r="AS19">
        <v>0.22257873298015399</v>
      </c>
      <c r="AT19">
        <v>0.120241154923505</v>
      </c>
      <c r="AU19">
        <v>-1.58817379942138</v>
      </c>
      <c r="AV19">
        <v>-2.4471156734266799</v>
      </c>
      <c r="AX19" s="9">
        <v>0.85</v>
      </c>
      <c r="AY19" s="11">
        <v>73.077339600000002</v>
      </c>
      <c r="BA19">
        <v>0.47156584358592801</v>
      </c>
      <c r="BG19" s="10">
        <v>0</v>
      </c>
      <c r="BH19" s="10">
        <v>0</v>
      </c>
      <c r="BI19" s="10">
        <v>0</v>
      </c>
      <c r="BM19">
        <v>0.39955124367802902</v>
      </c>
      <c r="BN19">
        <v>72.443437826339306</v>
      </c>
      <c r="BO19">
        <v>86.918474693336094</v>
      </c>
      <c r="BQ19">
        <v>0.44586105992921898</v>
      </c>
      <c r="BR19">
        <v>0.48861296134753901</v>
      </c>
      <c r="BS19">
        <v>0.57634332719162495</v>
      </c>
      <c r="BT19">
        <v>0.64076295910987502</v>
      </c>
      <c r="BU19">
        <v>0.66973949547695799</v>
      </c>
      <c r="BV19">
        <v>0.68121556905652303</v>
      </c>
      <c r="BW19">
        <v>0.67668792773158704</v>
      </c>
      <c r="BX19">
        <v>0.662622850130409</v>
      </c>
      <c r="BY19">
        <v>0.64373540169185495</v>
      </c>
      <c r="BZ19">
        <v>0.61501623284857598</v>
      </c>
      <c r="CA19">
        <v>0.578303091687149</v>
      </c>
      <c r="CB19">
        <v>0.54413615260375303</v>
      </c>
      <c r="CC19">
        <v>0.49830604237562798</v>
      </c>
      <c r="CD19">
        <v>0.45034876842523602</v>
      </c>
      <c r="CE19">
        <v>0.41015849911355901</v>
      </c>
      <c r="CF19">
        <v>0.38335711711442899</v>
      </c>
      <c r="CG19">
        <v>0.38940216303500502</v>
      </c>
      <c r="CH19">
        <v>0.39955992420200198</v>
      </c>
      <c r="CI19">
        <v>0.426365866954178</v>
      </c>
      <c r="CJ19">
        <v>0.40886524816523401</v>
      </c>
      <c r="CK19">
        <v>0.38995932737883798</v>
      </c>
      <c r="CL19">
        <v>0.31763641827884898</v>
      </c>
      <c r="CM19">
        <v>-0.99489358194213695</v>
      </c>
      <c r="CN19">
        <v>-1.60985826676684</v>
      </c>
    </row>
    <row r="20" spans="1:92" x14ac:dyDescent="0.2">
      <c r="A20">
        <f t="shared" si="0"/>
        <v>89.84</v>
      </c>
      <c r="B20">
        <v>100.41</v>
      </c>
      <c r="C20">
        <v>0.25385997578894798</v>
      </c>
      <c r="D20">
        <v>136</v>
      </c>
      <c r="E20">
        <v>97</v>
      </c>
      <c r="F20">
        <f t="shared" si="1"/>
        <v>0.40800000000000003</v>
      </c>
      <c r="G20">
        <f t="shared" si="2"/>
        <v>0.58199999999999996</v>
      </c>
      <c r="H20">
        <f t="shared" si="3"/>
        <v>0.25540284528353524</v>
      </c>
      <c r="I20">
        <v>4.3992906011184101E-2</v>
      </c>
      <c r="K20">
        <v>89.84</v>
      </c>
      <c r="L20">
        <v>0.25385997578894798</v>
      </c>
      <c r="M20">
        <v>0.40800000000000003</v>
      </c>
      <c r="N20">
        <v>0.58199999999999996</v>
      </c>
      <c r="O20">
        <v>4.3992906011184101E-2</v>
      </c>
      <c r="Q20" s="10">
        <v>0.27435799991281001</v>
      </c>
      <c r="R20" s="10">
        <v>68.335291227870698</v>
      </c>
      <c r="S20" s="10">
        <v>86.453848398972994</v>
      </c>
      <c r="U20">
        <v>0.27435799991281001</v>
      </c>
      <c r="V20">
        <v>68.335291227870698</v>
      </c>
      <c r="W20">
        <v>86.453848398972994</v>
      </c>
      <c r="Y20">
        <v>-10985.8944395037</v>
      </c>
      <c r="Z20">
        <v>2.6154115807773901</v>
      </c>
      <c r="AA20">
        <v>1.0349653400930801</v>
      </c>
      <c r="AB20">
        <v>0.96059409843124</v>
      </c>
      <c r="AC20">
        <v>0.94170150335187197</v>
      </c>
      <c r="AD20">
        <v>0.92474694188041995</v>
      </c>
      <c r="AE20">
        <v>0.90252436399672098</v>
      </c>
      <c r="AF20">
        <v>0.85291708589579296</v>
      </c>
      <c r="AG20">
        <v>0.75703641109446396</v>
      </c>
      <c r="AH20">
        <v>0.58118122623350199</v>
      </c>
      <c r="AI20">
        <v>0.460948632485353</v>
      </c>
      <c r="AJ20">
        <v>0.40422915990539499</v>
      </c>
      <c r="AK20">
        <v>0.34897909666923999</v>
      </c>
      <c r="AL20">
        <v>0.29545794929685298</v>
      </c>
      <c r="AM20">
        <v>0.248131232405326</v>
      </c>
      <c r="AN20">
        <v>0.21448331555744299</v>
      </c>
      <c r="AO20">
        <v>0.22253852995767201</v>
      </c>
      <c r="AP20">
        <v>0.23568344413412301</v>
      </c>
      <c r="AQ20">
        <v>0.27054765199050501</v>
      </c>
      <c r="AR20">
        <v>0.2478966648516</v>
      </c>
      <c r="AS20">
        <v>0.22050228806578501</v>
      </c>
      <c r="AT20">
        <v>0.11980265870868199</v>
      </c>
      <c r="AU20">
        <v>-1.5892335311026</v>
      </c>
      <c r="AV20">
        <v>-2.4471658538372498</v>
      </c>
      <c r="AX20" s="9">
        <v>0.9</v>
      </c>
      <c r="AY20" s="9">
        <v>73.311539799999991</v>
      </c>
      <c r="BA20">
        <v>0.36330166614186898</v>
      </c>
      <c r="BG20" s="10">
        <v>0</v>
      </c>
      <c r="BH20" s="10">
        <v>0</v>
      </c>
      <c r="BI20" s="10">
        <v>0</v>
      </c>
      <c r="BM20">
        <v>0.42635880699147599</v>
      </c>
      <c r="BN20">
        <v>71.794960107191002</v>
      </c>
      <c r="BO20">
        <v>86.324763571925899</v>
      </c>
      <c r="BQ20">
        <v>0.62496905469918196</v>
      </c>
      <c r="BR20">
        <v>0.75616123137220603</v>
      </c>
      <c r="BS20">
        <v>0.75658090643437403</v>
      </c>
      <c r="BT20">
        <v>0.74487487870574898</v>
      </c>
      <c r="BU20">
        <v>0.731937420018277</v>
      </c>
      <c r="BV20">
        <v>0.71774534192277195</v>
      </c>
      <c r="BW20">
        <v>0.69880924875480599</v>
      </c>
      <c r="BX20">
        <v>0.67467147786803605</v>
      </c>
      <c r="BY20">
        <v>0.65050971576343297</v>
      </c>
      <c r="BZ20">
        <v>0.61765935234161995</v>
      </c>
      <c r="CA20">
        <v>0.57918309755489705</v>
      </c>
      <c r="CB20">
        <v>0.54437223942319801</v>
      </c>
      <c r="CC20">
        <v>0.49830223129156798</v>
      </c>
      <c r="CD20">
        <v>0.45030621129361997</v>
      </c>
      <c r="CE20">
        <v>0.41012754553819603</v>
      </c>
      <c r="CF20">
        <v>0.38333244615948803</v>
      </c>
      <c r="CG20">
        <v>0.38938257603224802</v>
      </c>
      <c r="CH20">
        <v>0.39954606149345201</v>
      </c>
      <c r="CI20">
        <v>0.426354565066971</v>
      </c>
      <c r="CJ20">
        <v>0.40885494237190401</v>
      </c>
      <c r="CK20">
        <v>0.38995611201757702</v>
      </c>
      <c r="CL20">
        <v>0.31763569730280999</v>
      </c>
      <c r="CM20">
        <v>-0.99489609647896904</v>
      </c>
      <c r="CN20">
        <v>-1.6098583606172701</v>
      </c>
    </row>
    <row r="21" spans="1:92" x14ac:dyDescent="0.2">
      <c r="A21">
        <f t="shared" si="0"/>
        <v>95.13</v>
      </c>
      <c r="B21">
        <v>105.7</v>
      </c>
      <c r="C21">
        <v>0.176313091223297</v>
      </c>
      <c r="D21">
        <v>122</v>
      </c>
      <c r="E21">
        <v>86</v>
      </c>
      <c r="F21">
        <f t="shared" si="1"/>
        <v>0.36599999999999999</v>
      </c>
      <c r="G21">
        <f t="shared" si="2"/>
        <v>0.51600000000000001</v>
      </c>
      <c r="H21">
        <f t="shared" si="3"/>
        <v>0.18051171362828641</v>
      </c>
      <c r="I21">
        <v>3.79709471135816E-2</v>
      </c>
      <c r="K21">
        <v>95.13</v>
      </c>
      <c r="L21">
        <v>0.176313091223297</v>
      </c>
      <c r="M21">
        <v>0.36599999999999999</v>
      </c>
      <c r="N21">
        <v>0.51600000000000001</v>
      </c>
      <c r="O21">
        <v>3.79709471135816E-2</v>
      </c>
      <c r="Q21" s="10">
        <v>0.25099061679409101</v>
      </c>
      <c r="R21" s="10">
        <v>68.3256703232869</v>
      </c>
      <c r="S21" s="10">
        <v>86.210930043480701</v>
      </c>
      <c r="U21">
        <v>0.25099061679409101</v>
      </c>
      <c r="V21">
        <v>68.3256703232869</v>
      </c>
      <c r="W21">
        <v>86.210930043480701</v>
      </c>
      <c r="Y21">
        <v>835410311076.06799</v>
      </c>
      <c r="Z21">
        <v>-17.373659052851298</v>
      </c>
      <c r="AA21">
        <v>-0.343226207638403</v>
      </c>
      <c r="AB21">
        <v>7.4210030893772103E-3</v>
      </c>
      <c r="AC21">
        <v>0.102564971887822</v>
      </c>
      <c r="AD21">
        <v>0.15361705293851299</v>
      </c>
      <c r="AE21">
        <v>0.17498438246251699</v>
      </c>
      <c r="AF21">
        <v>0.22226379185887199</v>
      </c>
      <c r="AG21">
        <v>0.324170848159609</v>
      </c>
      <c r="AH21">
        <v>0.47197963809822102</v>
      </c>
      <c r="AI21">
        <v>0.49881794815254998</v>
      </c>
      <c r="AJ21">
        <v>0.46349984536389599</v>
      </c>
      <c r="AK21">
        <v>0.39744775495888601</v>
      </c>
      <c r="AL21">
        <v>0.32377520949198502</v>
      </c>
      <c r="AM21">
        <v>0.263046641515715</v>
      </c>
      <c r="AN21">
        <v>0.22508396687857801</v>
      </c>
      <c r="AO21">
        <v>0.231239909269397</v>
      </c>
      <c r="AP21">
        <v>0.24221667779088599</v>
      </c>
      <c r="AQ21">
        <v>0.27685495688695499</v>
      </c>
      <c r="AR21">
        <v>0.25304889411930898</v>
      </c>
      <c r="AS21">
        <v>0.222032442156783</v>
      </c>
      <c r="AT21">
        <v>0.120094486404313</v>
      </c>
      <c r="AU21">
        <v>-1.58856006858513</v>
      </c>
      <c r="AV21">
        <v>-2.4471393595956399</v>
      </c>
      <c r="AX21" s="9">
        <v>0.95</v>
      </c>
      <c r="AY21" s="9">
        <v>73.392609100000001</v>
      </c>
      <c r="BA21">
        <v>0.25385997578894798</v>
      </c>
      <c r="BG21" s="10">
        <v>0</v>
      </c>
      <c r="BH21" s="10">
        <v>0</v>
      </c>
      <c r="BI21" s="10">
        <v>0</v>
      </c>
      <c r="BM21">
        <v>0.40885876757834899</v>
      </c>
      <c r="BN21">
        <v>71.745572370914402</v>
      </c>
      <c r="BO21">
        <v>86.069116747827707</v>
      </c>
      <c r="BQ21">
        <v>0.43671236246433198</v>
      </c>
      <c r="BR21">
        <v>0.48766993168855299</v>
      </c>
      <c r="BS21">
        <v>0.58086774100667704</v>
      </c>
      <c r="BT21">
        <v>0.64672183911014303</v>
      </c>
      <c r="BU21">
        <v>0.675020216704599</v>
      </c>
      <c r="BV21">
        <v>0.68528764728721003</v>
      </c>
      <c r="BW21">
        <v>0.679654784320743</v>
      </c>
      <c r="BX21">
        <v>0.66453981861248201</v>
      </c>
      <c r="BY21">
        <v>0.64495700424006697</v>
      </c>
      <c r="BZ21">
        <v>0.615578056240912</v>
      </c>
      <c r="CA21">
        <v>0.57851732767991304</v>
      </c>
      <c r="CB21">
        <v>0.54420082656878799</v>
      </c>
      <c r="CC21">
        <v>0.49830486889636699</v>
      </c>
      <c r="CD21">
        <v>0.450334140618388</v>
      </c>
      <c r="CE21">
        <v>0.41014686895915398</v>
      </c>
      <c r="CF21">
        <v>0.38334744030531398</v>
      </c>
      <c r="CG21">
        <v>0.38939436662986898</v>
      </c>
      <c r="CH21">
        <v>0.39955429473260901</v>
      </c>
      <c r="CI21">
        <v>0.4263613182298</v>
      </c>
      <c r="CJ21">
        <v>0.40886099767491901</v>
      </c>
      <c r="CK21">
        <v>0.38995786677045702</v>
      </c>
      <c r="CL21">
        <v>0.317636049941035</v>
      </c>
      <c r="CM21">
        <v>-0.99489492576262295</v>
      </c>
      <c r="CN21">
        <v>-1.6098583247870399</v>
      </c>
    </row>
    <row r="22" spans="1:92" x14ac:dyDescent="0.2">
      <c r="A22">
        <f t="shared" si="0"/>
        <v>100.41</v>
      </c>
      <c r="B22">
        <v>110.98</v>
      </c>
      <c r="C22">
        <v>8.7232314185703597E-2</v>
      </c>
      <c r="D22">
        <v>101</v>
      </c>
      <c r="E22">
        <v>66</v>
      </c>
      <c r="F22">
        <f t="shared" si="1"/>
        <v>0.30299999999999999</v>
      </c>
      <c r="G22">
        <f t="shared" si="2"/>
        <v>0.39599999999999996</v>
      </c>
      <c r="H22">
        <f t="shared" si="3"/>
        <v>8.9623473073318777E-2</v>
      </c>
      <c r="I22">
        <v>2.9691815489503101E-2</v>
      </c>
      <c r="K22">
        <v>100.41</v>
      </c>
      <c r="L22">
        <v>8.7232314185703597E-2</v>
      </c>
      <c r="M22">
        <v>0.30299999999999999</v>
      </c>
      <c r="N22">
        <v>0.39599999999999996</v>
      </c>
      <c r="O22">
        <v>2.9691815489503101E-2</v>
      </c>
      <c r="Q22" s="10">
        <v>0.22141403604828999</v>
      </c>
      <c r="R22" s="10">
        <v>68.812573217288303</v>
      </c>
      <c r="S22" s="10">
        <v>85.697648334538698</v>
      </c>
      <c r="U22">
        <v>0.22141403604828999</v>
      </c>
      <c r="V22">
        <v>68.812573217288303</v>
      </c>
      <c r="W22">
        <v>85.697648334538698</v>
      </c>
      <c r="Y22" s="2">
        <v>-3.6739267626418002E+35</v>
      </c>
      <c r="Z22">
        <v>4790.8676738764798</v>
      </c>
      <c r="AA22">
        <v>1.0828228452934501</v>
      </c>
      <c r="AB22">
        <v>0.96162899276689895</v>
      </c>
      <c r="AC22">
        <v>0.94223780007310998</v>
      </c>
      <c r="AD22">
        <v>0.92565110136793705</v>
      </c>
      <c r="AE22">
        <v>0.90507794743250503</v>
      </c>
      <c r="AF22">
        <v>0.86154520732379902</v>
      </c>
      <c r="AG22">
        <v>0.77145184396303201</v>
      </c>
      <c r="AH22">
        <v>0.58462977616677703</v>
      </c>
      <c r="AI22">
        <v>0.46106643156207</v>
      </c>
      <c r="AJ22">
        <v>0.40667396529507299</v>
      </c>
      <c r="AK22">
        <v>0.353004558508419</v>
      </c>
      <c r="AL22">
        <v>0.29904669114416799</v>
      </c>
      <c r="AM22">
        <v>0.25060610660744798</v>
      </c>
      <c r="AN22">
        <v>0.216457796331918</v>
      </c>
      <c r="AO22">
        <v>0.22422141618098301</v>
      </c>
      <c r="AP22">
        <v>0.23701186304663299</v>
      </c>
      <c r="AQ22">
        <v>0.271801620289987</v>
      </c>
      <c r="AR22">
        <v>0.24898456730114399</v>
      </c>
      <c r="AS22">
        <v>0.22090508819785401</v>
      </c>
      <c r="AT22">
        <v>0.119900277988007</v>
      </c>
      <c r="AU22">
        <v>-1.5889880400793499</v>
      </c>
      <c r="AV22">
        <v>-2.44715334799952</v>
      </c>
      <c r="AX22" s="9">
        <v>1</v>
      </c>
      <c r="AY22" s="11">
        <v>73.599786199999997</v>
      </c>
      <c r="BA22">
        <v>0.176313091223297</v>
      </c>
      <c r="BB22">
        <v>73.077339600000002</v>
      </c>
      <c r="BG22" s="10">
        <v>0</v>
      </c>
      <c r="BH22" s="10">
        <v>0</v>
      </c>
      <c r="BI22" s="10">
        <v>0</v>
      </c>
      <c r="BM22">
        <v>0.389957248688026</v>
      </c>
      <c r="BN22">
        <v>72.096557774551499</v>
      </c>
      <c r="BO22">
        <v>85.528753959149995</v>
      </c>
      <c r="BQ22">
        <v>0.632818766790334</v>
      </c>
      <c r="BR22">
        <v>0.75681166122883303</v>
      </c>
      <c r="BS22">
        <v>0.75317052355811698</v>
      </c>
      <c r="BT22">
        <v>0.74000665146799005</v>
      </c>
      <c r="BU22">
        <v>0.72747698339252898</v>
      </c>
      <c r="BV22">
        <v>0.71427985754048096</v>
      </c>
      <c r="BW22">
        <v>0.69629984843010795</v>
      </c>
      <c r="BX22">
        <v>0.67307742559490003</v>
      </c>
      <c r="BY22">
        <v>0.64951394265648699</v>
      </c>
      <c r="BZ22">
        <v>0.61721775249563204</v>
      </c>
      <c r="CA22">
        <v>0.57902109841248095</v>
      </c>
      <c r="CB22">
        <v>0.54432528768270605</v>
      </c>
      <c r="CC22">
        <v>0.49830304344347398</v>
      </c>
      <c r="CD22">
        <v>0.45031581133799897</v>
      </c>
      <c r="CE22">
        <v>0.41013480596734497</v>
      </c>
      <c r="CF22">
        <v>0.38333832742180801</v>
      </c>
      <c r="CG22">
        <v>0.389387269180618</v>
      </c>
      <c r="CH22">
        <v>0.39954940491808999</v>
      </c>
      <c r="CI22">
        <v>0.42635728305239401</v>
      </c>
      <c r="CJ22">
        <v>0.408857439808959</v>
      </c>
      <c r="CK22">
        <v>0.38995690913124298</v>
      </c>
      <c r="CL22">
        <v>0.31763587746137301</v>
      </c>
      <c r="CM22">
        <v>-0.99489547082387397</v>
      </c>
      <c r="CN22">
        <v>-1.6098583384663101</v>
      </c>
    </row>
    <row r="23" spans="1:92" x14ac:dyDescent="0.2">
      <c r="A23">
        <f t="shared" si="0"/>
        <v>104.82</v>
      </c>
      <c r="B23">
        <v>115.39</v>
      </c>
      <c r="C23">
        <v>3.5815833861400699E-2</v>
      </c>
      <c r="D23">
        <v>79</v>
      </c>
      <c r="E23">
        <v>46</v>
      </c>
      <c r="F23">
        <f t="shared" si="1"/>
        <v>0.23699999999999999</v>
      </c>
      <c r="G23">
        <f t="shared" si="2"/>
        <v>0.27599999999999997</v>
      </c>
      <c r="H23">
        <f t="shared" si="3"/>
        <v>3.5359937898706797E-2</v>
      </c>
      <c r="I23">
        <v>2.01889650655586E-2</v>
      </c>
      <c r="K23">
        <v>104.82</v>
      </c>
      <c r="L23">
        <v>3.5815833861400699E-2</v>
      </c>
      <c r="M23">
        <v>0.23699999999999999</v>
      </c>
      <c r="N23">
        <v>0.27599999999999997</v>
      </c>
      <c r="O23">
        <v>2.01889650655586E-2</v>
      </c>
      <c r="Q23" s="10">
        <v>0.11997986857113201</v>
      </c>
      <c r="R23" s="10">
        <v>69.728881921283602</v>
      </c>
      <c r="S23" s="10">
        <v>85.298541321010404</v>
      </c>
      <c r="U23">
        <v>0.11997986857113201</v>
      </c>
      <c r="V23">
        <v>69.728881921283602</v>
      </c>
      <c r="W23">
        <v>85.298541321010404</v>
      </c>
      <c r="Y23" s="2">
        <v>3.1248018635084801E+106</v>
      </c>
      <c r="Z23">
        <v>-101409146901.433</v>
      </c>
      <c r="AA23">
        <v>-0.51240113299350298</v>
      </c>
      <c r="AB23">
        <v>4.5853264135059498E-3</v>
      </c>
      <c r="AC23">
        <v>0.10122929582910201</v>
      </c>
      <c r="AD23">
        <v>0.151547020196933</v>
      </c>
      <c r="AE23">
        <v>0.16958106241655199</v>
      </c>
      <c r="AF23">
        <v>0.20607048910523099</v>
      </c>
      <c r="AG23">
        <v>0.30161626223343802</v>
      </c>
      <c r="AH23">
        <v>0.46804924749349203</v>
      </c>
      <c r="AI23">
        <v>0.498703992637272</v>
      </c>
      <c r="AJ23">
        <v>0.46124760069397902</v>
      </c>
      <c r="AK23">
        <v>0.39385375573143599</v>
      </c>
      <c r="AL23">
        <v>0.32068071867557202</v>
      </c>
      <c r="AM23">
        <v>0.26099392154102402</v>
      </c>
      <c r="AN23">
        <v>0.22348301726287101</v>
      </c>
      <c r="AO23">
        <v>0.22988646584778499</v>
      </c>
      <c r="AP23">
        <v>0.241160670297867</v>
      </c>
      <c r="AQ23">
        <v>0.27585253624999101</v>
      </c>
      <c r="AR23">
        <v>0.25219217490715701</v>
      </c>
      <c r="AS23">
        <v>0.22173580212580801</v>
      </c>
      <c r="AT23">
        <v>0.120029525535366</v>
      </c>
      <c r="AU23">
        <v>-1.5887160666437701</v>
      </c>
      <c r="AV23">
        <v>-2.4471459624101799</v>
      </c>
      <c r="BA23">
        <v>8.7232314185703597E-2</v>
      </c>
      <c r="BG23" s="10">
        <v>0</v>
      </c>
      <c r="BH23" s="10">
        <v>0</v>
      </c>
      <c r="BI23" s="10">
        <v>0</v>
      </c>
      <c r="BM23">
        <v>0.317635934204621</v>
      </c>
      <c r="BN23">
        <v>72.830439485496001</v>
      </c>
      <c r="BO23">
        <v>85.088754509371796</v>
      </c>
      <c r="BQ23">
        <v>0.42683324241149101</v>
      </c>
      <c r="BR23">
        <v>0.48678386416373098</v>
      </c>
      <c r="BS23">
        <v>0.58502512456736999</v>
      </c>
      <c r="BT23">
        <v>0.65196319327269303</v>
      </c>
      <c r="BU23">
        <v>0.67942974865822303</v>
      </c>
      <c r="BV23">
        <v>0.68850114872884605</v>
      </c>
      <c r="BW23">
        <v>0.68187960555139204</v>
      </c>
      <c r="BX23">
        <v>0.66589568619316297</v>
      </c>
      <c r="BY23">
        <v>0.64577791832736497</v>
      </c>
      <c r="BZ23">
        <v>0.61592645642824795</v>
      </c>
      <c r="CA23">
        <v>0.57863995482547903</v>
      </c>
      <c r="CB23">
        <v>0.54423492056315204</v>
      </c>
      <c r="CC23">
        <v>0.49830430681689802</v>
      </c>
      <c r="CD23">
        <v>0.45032784041857099</v>
      </c>
      <c r="CE23">
        <v>0.41014233652971199</v>
      </c>
      <c r="CF23">
        <v>0.38334386590611003</v>
      </c>
      <c r="CG23">
        <v>0.38939154155782901</v>
      </c>
      <c r="CH23">
        <v>0.399552309038537</v>
      </c>
      <c r="CI23">
        <v>0.42635969417085101</v>
      </c>
      <c r="CJ23">
        <v>0.40885953027792499</v>
      </c>
      <c r="CK23">
        <v>0.38995743175362402</v>
      </c>
      <c r="CL23">
        <v>0.31763596182328502</v>
      </c>
      <c r="CM23">
        <v>-0.99489521705464501</v>
      </c>
      <c r="CN23">
        <v>-1.6098583332438401</v>
      </c>
    </row>
    <row r="24" spans="1:92" x14ac:dyDescent="0.2">
      <c r="A24">
        <f t="shared" si="0"/>
        <v>110.1</v>
      </c>
      <c r="B24">
        <v>120.67</v>
      </c>
      <c r="C24">
        <v>7.0224963063488703E-3</v>
      </c>
      <c r="D24">
        <v>49</v>
      </c>
      <c r="E24">
        <v>26</v>
      </c>
      <c r="F24">
        <f t="shared" si="1"/>
        <v>0.14699999999999999</v>
      </c>
      <c r="G24">
        <f t="shared" si="2"/>
        <v>0.156</v>
      </c>
      <c r="H24">
        <f t="shared" si="3"/>
        <v>7.2829593458387989E-3</v>
      </c>
      <c r="I24">
        <v>4.5492671550077697E-3</v>
      </c>
      <c r="K24">
        <v>110.1</v>
      </c>
      <c r="L24">
        <v>7.0224963063488703E-3</v>
      </c>
      <c r="M24">
        <v>0.14699999999999999</v>
      </c>
      <c r="N24">
        <v>0.156</v>
      </c>
      <c r="O24">
        <v>4.5492671550077697E-3</v>
      </c>
      <c r="Q24" s="10">
        <v>-1.58881893321385</v>
      </c>
      <c r="R24" s="10">
        <v>72.289962913127297</v>
      </c>
      <c r="S24" s="10">
        <v>88.037405653528396</v>
      </c>
      <c r="U24">
        <v>-1.58881893321385</v>
      </c>
      <c r="V24">
        <v>72.289962913127297</v>
      </c>
      <c r="W24">
        <v>88.037405653528396</v>
      </c>
      <c r="Y24" t="e">
        <f>-Inf</f>
        <v>#NAME?</v>
      </c>
      <c r="Z24" s="2">
        <v>9.6172201127123207E+32</v>
      </c>
      <c r="AA24">
        <v>1.23425382961679</v>
      </c>
      <c r="AB24">
        <v>0.96228182040424504</v>
      </c>
      <c r="AC24">
        <v>0.94251714049506297</v>
      </c>
      <c r="AD24">
        <v>0.92613290223043399</v>
      </c>
      <c r="AE24">
        <v>0.90658463049233096</v>
      </c>
      <c r="AF24">
        <v>0.86776731574863397</v>
      </c>
      <c r="AG24">
        <v>0.78477263890147997</v>
      </c>
      <c r="AH24">
        <v>0.58827478065872596</v>
      </c>
      <c r="AI24">
        <v>0.461183435511686</v>
      </c>
      <c r="AJ24">
        <v>0.40891933307644901</v>
      </c>
      <c r="AK24">
        <v>0.35638845057809798</v>
      </c>
      <c r="AL24">
        <v>0.30178383844701101</v>
      </c>
      <c r="AM24">
        <v>0.25232810789443499</v>
      </c>
      <c r="AN24">
        <v>0.21776543364888301</v>
      </c>
      <c r="AO24">
        <v>0.22531643895064701</v>
      </c>
      <c r="AP24">
        <v>0.237855075712185</v>
      </c>
      <c r="AQ24">
        <v>0.27260663173271898</v>
      </c>
      <c r="AR24">
        <v>0.249661613379001</v>
      </c>
      <c r="AS24">
        <v>0.22112374208858299</v>
      </c>
      <c r="AT24">
        <v>0.119943511740721</v>
      </c>
      <c r="AU24">
        <v>-1.58888890161847</v>
      </c>
      <c r="AV24">
        <v>-2.44714986184781</v>
      </c>
      <c r="BA24">
        <v>3.5815833861400699E-2</v>
      </c>
      <c r="BG24" s="10">
        <v>0</v>
      </c>
      <c r="BH24" s="10">
        <v>0</v>
      </c>
      <c r="BI24" s="10">
        <v>0</v>
      </c>
      <c r="BM24">
        <v>-0.99489529749304595</v>
      </c>
      <c r="BN24">
        <v>75.419076594193399</v>
      </c>
      <c r="BO24">
        <v>87.740413528105194</v>
      </c>
      <c r="BQ24">
        <v>0.64111838252901499</v>
      </c>
      <c r="BR24">
        <v>0.75742118270645398</v>
      </c>
      <c r="BS24">
        <v>0.74999576943822599</v>
      </c>
      <c r="BT24">
        <v>0.735653325422023</v>
      </c>
      <c r="BU24">
        <v>0.72370104397204704</v>
      </c>
      <c r="BV24">
        <v>0.71151841585609199</v>
      </c>
      <c r="BW24">
        <v>0.69440606320433795</v>
      </c>
      <c r="BX24">
        <v>0.67194587650524995</v>
      </c>
      <c r="BY24">
        <v>0.64884341859355599</v>
      </c>
      <c r="BZ24">
        <v>0.61694368845084702</v>
      </c>
      <c r="CA24">
        <v>0.57892834768049695</v>
      </c>
      <c r="CB24">
        <v>0.54430053464069905</v>
      </c>
      <c r="CC24">
        <v>0.49830343245202002</v>
      </c>
      <c r="CD24">
        <v>0.45031994603700298</v>
      </c>
      <c r="CE24">
        <v>0.41013763543568099</v>
      </c>
      <c r="CF24">
        <v>0.38334049981847601</v>
      </c>
      <c r="CG24">
        <v>0.38938896976256399</v>
      </c>
      <c r="CH24">
        <v>0.39955058424738199</v>
      </c>
      <c r="CI24">
        <v>0.42635825346884199</v>
      </c>
      <c r="CJ24">
        <v>0.40885830199727902</v>
      </c>
      <c r="CK24">
        <v>0.38995714653753699</v>
      </c>
      <c r="CL24">
        <v>0.317635920560844</v>
      </c>
      <c r="CM24">
        <v>-0.99489533520433604</v>
      </c>
      <c r="CN24">
        <v>-1.6098583352376701</v>
      </c>
    </row>
    <row r="25" spans="1:92" x14ac:dyDescent="0.2">
      <c r="A25">
        <f t="shared" si="0"/>
        <v>111.86000000000001</v>
      </c>
      <c r="B25">
        <v>122.43</v>
      </c>
      <c r="C25">
        <v>1.15613751244758E-3</v>
      </c>
      <c r="D25">
        <v>28</v>
      </c>
      <c r="E25">
        <v>13</v>
      </c>
      <c r="F25">
        <f t="shared" si="1"/>
        <v>8.3999999999999991E-2</v>
      </c>
      <c r="G25">
        <f t="shared" si="2"/>
        <v>7.8E-2</v>
      </c>
      <c r="H25">
        <f t="shared" si="3"/>
        <v>1.1129908599576E-3</v>
      </c>
      <c r="I25">
        <v>1.9339741846653899E-3</v>
      </c>
      <c r="K25">
        <v>111.86000000000001</v>
      </c>
      <c r="L25">
        <v>1.15613751244758E-3</v>
      </c>
      <c r="M25">
        <v>8.3999999999999991E-2</v>
      </c>
      <c r="N25">
        <v>7.8E-2</v>
      </c>
      <c r="O25">
        <v>1.9339741846653899E-3</v>
      </c>
      <c r="Q25" s="10">
        <v>-2.4471484990220298</v>
      </c>
      <c r="R25" s="10">
        <v>73.639395868113795</v>
      </c>
      <c r="S25" s="10">
        <v>87.9622187269661</v>
      </c>
      <c r="U25">
        <v>-2.4471484990220298</v>
      </c>
      <c r="V25">
        <v>73.639395868113795</v>
      </c>
      <c r="W25">
        <v>87.9622187269661</v>
      </c>
      <c r="Y25" t="s">
        <v>6</v>
      </c>
      <c r="Z25" s="2">
        <v>-8.2028890280467605E+98</v>
      </c>
      <c r="AA25">
        <v>-1.1502461499026699</v>
      </c>
      <c r="AB25">
        <v>2.7934120214734301E-3</v>
      </c>
      <c r="AC25">
        <v>0.100532989607688</v>
      </c>
      <c r="AD25">
        <v>0.150442394654412</v>
      </c>
      <c r="AE25">
        <v>0.166380380783749</v>
      </c>
      <c r="AF25">
        <v>0.19423374097245</v>
      </c>
      <c r="AG25">
        <v>0.28025731687100103</v>
      </c>
      <c r="AH25">
        <v>0.46386912487979398</v>
      </c>
      <c r="AI25">
        <v>0.49859078507324101</v>
      </c>
      <c r="AJ25">
        <v>0.459172234941855</v>
      </c>
      <c r="AK25">
        <v>0.39081907533705401</v>
      </c>
      <c r="AL25">
        <v>0.318312876750944</v>
      </c>
      <c r="AM25">
        <v>0.25956295677812802</v>
      </c>
      <c r="AN25">
        <v>0.22242130734861301</v>
      </c>
      <c r="AO25">
        <v>0.22900478520059001</v>
      </c>
      <c r="AP25">
        <v>0.24048976164477801</v>
      </c>
      <c r="AQ25">
        <v>0.27520842469150703</v>
      </c>
      <c r="AR25">
        <v>0.25165860634704301</v>
      </c>
      <c r="AS25">
        <v>0.22157473781224499</v>
      </c>
      <c r="AT25">
        <v>0.120000754365522</v>
      </c>
      <c r="AU25">
        <v>-1.58877906658037</v>
      </c>
      <c r="AV25">
        <v>-2.4471478030253802</v>
      </c>
      <c r="BA25">
        <v>7.0224963063488703E-3</v>
      </c>
      <c r="BG25" s="10">
        <v>0</v>
      </c>
      <c r="BH25" s="10">
        <v>0</v>
      </c>
      <c r="BI25" s="10">
        <v>0</v>
      </c>
      <c r="BM25">
        <v>-1.6098583346861299</v>
      </c>
      <c r="BN25">
        <v>76.423841799625606</v>
      </c>
      <c r="BO25">
        <v>87.434572362466696</v>
      </c>
      <c r="BQ25">
        <v>0.41622795518775002</v>
      </c>
      <c r="BR25">
        <v>0.48595236849094298</v>
      </c>
      <c r="BS25">
        <v>0.58886382800753101</v>
      </c>
      <c r="BT25">
        <v>0.65659327422282998</v>
      </c>
      <c r="BU25">
        <v>0.683121879830906</v>
      </c>
      <c r="BV25">
        <v>0.69104133310816795</v>
      </c>
      <c r="BW25">
        <v>0.68354974596544404</v>
      </c>
      <c r="BX25">
        <v>0.66685529080021799</v>
      </c>
      <c r="BY25">
        <v>0.64632978169284006</v>
      </c>
      <c r="BZ25">
        <v>0.61614254457221196</v>
      </c>
      <c r="CA25">
        <v>0.57871015007999804</v>
      </c>
      <c r="CB25">
        <v>0.54425289412246802</v>
      </c>
      <c r="CC25">
        <v>0.49830403758910402</v>
      </c>
      <c r="CD25">
        <v>0.45032512693059401</v>
      </c>
      <c r="CE25">
        <v>0.41014057018490202</v>
      </c>
      <c r="CF25">
        <v>0.38334254560486603</v>
      </c>
      <c r="CG25">
        <v>0.38939051787853401</v>
      </c>
      <c r="CH25">
        <v>0.39955160862153999</v>
      </c>
      <c r="CI25">
        <v>0.42635911432374102</v>
      </c>
      <c r="CJ25">
        <v>0.40885902368887</v>
      </c>
      <c r="CK25">
        <v>0.38995730219146002</v>
      </c>
      <c r="CL25">
        <v>0.31763594074280799</v>
      </c>
      <c r="CM25">
        <v>-0.99489528019629203</v>
      </c>
      <c r="CN25">
        <v>-1.6098583344764701</v>
      </c>
    </row>
    <row r="26" spans="1:92" x14ac:dyDescent="0.2">
      <c r="Y26" t="s">
        <v>6</v>
      </c>
      <c r="Z26" s="2">
        <v>5.0900104867100097E+296</v>
      </c>
      <c r="AA26">
        <v>2.9314229506625602</v>
      </c>
      <c r="AB26">
        <v>0.96269609977026604</v>
      </c>
      <c r="AC26">
        <v>0.94266261038778398</v>
      </c>
      <c r="AD26">
        <v>0.92638888631984595</v>
      </c>
      <c r="AE26">
        <v>0.90746464030727803</v>
      </c>
      <c r="AF26">
        <v>0.87211831937837803</v>
      </c>
      <c r="AG26">
        <v>0.79668093735940104</v>
      </c>
      <c r="AH26">
        <v>0.59212149252513901</v>
      </c>
      <c r="AI26">
        <v>0.46129965092907199</v>
      </c>
      <c r="AJ26">
        <v>0.41098225805203598</v>
      </c>
      <c r="AK26">
        <v>0.359234593423716</v>
      </c>
      <c r="AL26">
        <v>0.30387245082588998</v>
      </c>
      <c r="AM26">
        <v>0.25352665678272401</v>
      </c>
      <c r="AN26">
        <v>0.218631667248708</v>
      </c>
      <c r="AO26">
        <v>0.226029112495231</v>
      </c>
      <c r="AP26">
        <v>0.23839040428934</v>
      </c>
      <c r="AQ26">
        <v>0.27312352074021001</v>
      </c>
      <c r="AR26">
        <v>0.25008303369392298</v>
      </c>
      <c r="AS26">
        <v>0.221242442357553</v>
      </c>
      <c r="AT26">
        <v>0.119962659431849</v>
      </c>
      <c r="AU26">
        <v>-1.58884886531575</v>
      </c>
      <c r="AV26">
        <v>-2.4471488900409302</v>
      </c>
      <c r="BA26">
        <v>1.15613751244758E-3</v>
      </c>
      <c r="BB26">
        <v>73.599786199999997</v>
      </c>
      <c r="BQ26">
        <v>0.64982648847507096</v>
      </c>
      <c r="BR26">
        <v>0.75799173911583295</v>
      </c>
      <c r="BS26">
        <v>0.74702920862279298</v>
      </c>
      <c r="BT26">
        <v>0.73175167452844403</v>
      </c>
      <c r="BU26">
        <v>0.72050319665481299</v>
      </c>
      <c r="BV26">
        <v>0.70931885859976596</v>
      </c>
      <c r="BW26">
        <v>0.69297764252219096</v>
      </c>
      <c r="BX26">
        <v>0.67114298523187799</v>
      </c>
      <c r="BY26">
        <v>0.64839203744781204</v>
      </c>
      <c r="BZ26">
        <v>0.61677362214974296</v>
      </c>
      <c r="CA26">
        <v>0.57887524680334002</v>
      </c>
      <c r="CB26">
        <v>0.54428748496258705</v>
      </c>
      <c r="CC26">
        <v>0.49830361878130103</v>
      </c>
      <c r="CD26">
        <v>0.45032172683870197</v>
      </c>
      <c r="CE26">
        <v>0.41013873811211599</v>
      </c>
      <c r="CF26">
        <v>0.383341302250503</v>
      </c>
      <c r="CG26">
        <v>0.38938958597617601</v>
      </c>
      <c r="CH26">
        <v>0.39955100023361101</v>
      </c>
      <c r="CI26">
        <v>0.42635859994188402</v>
      </c>
      <c r="CJ26">
        <v>0.40885859965007498</v>
      </c>
      <c r="CK26">
        <v>0.38995721724483901</v>
      </c>
      <c r="CL26">
        <v>0.317635930871562</v>
      </c>
      <c r="CM26">
        <v>-0.994895305806897</v>
      </c>
      <c r="CN26">
        <v>-1.6098583347670801</v>
      </c>
    </row>
    <row r="27" spans="1:92" x14ac:dyDescent="0.2">
      <c r="Y27" t="s">
        <v>6</v>
      </c>
      <c r="Z27" t="s">
        <v>6</v>
      </c>
      <c r="AA27">
        <v>-25.162059065458099</v>
      </c>
      <c r="AB27">
        <v>1.65502219919611E-3</v>
      </c>
      <c r="AC27">
        <v>0.10017021864430101</v>
      </c>
      <c r="AD27">
        <v>0.14985505694305301</v>
      </c>
      <c r="AE27">
        <v>0.16450662998090801</v>
      </c>
      <c r="AF27">
        <v>0.18587682335811201</v>
      </c>
      <c r="AG27">
        <v>0.26073729999612499</v>
      </c>
      <c r="AH27">
        <v>0.459428789400188</v>
      </c>
      <c r="AI27">
        <v>0.49847831950690202</v>
      </c>
      <c r="AJ27">
        <v>0.45725970687784101</v>
      </c>
      <c r="AK27">
        <v>0.388257089827035</v>
      </c>
      <c r="AL27">
        <v>0.31650159985549398</v>
      </c>
      <c r="AM27">
        <v>0.25856566856331198</v>
      </c>
      <c r="AN27">
        <v>0.22171734941718399</v>
      </c>
      <c r="AO27">
        <v>0.228430528779138</v>
      </c>
      <c r="AP27">
        <v>0.24006357784728899</v>
      </c>
      <c r="AQ27">
        <v>0.274794605873867</v>
      </c>
      <c r="AR27">
        <v>0.25132633818328098</v>
      </c>
      <c r="AS27">
        <v>0.22148728995637201</v>
      </c>
      <c r="AT27">
        <v>0.119988011733837</v>
      </c>
      <c r="AU27">
        <v>-1.58880450895859</v>
      </c>
      <c r="AV27">
        <v>-2.44714831611922</v>
      </c>
      <c r="BQ27">
        <v>0.404922377423239</v>
      </c>
      <c r="BR27">
        <v>0.485173013114019</v>
      </c>
      <c r="BS27">
        <v>0.59242352314337099</v>
      </c>
      <c r="BT27">
        <v>0.66069761402708305</v>
      </c>
      <c r="BU27">
        <v>0.686219725613057</v>
      </c>
      <c r="BV27">
        <v>0.69305171983921499</v>
      </c>
      <c r="BW27">
        <v>0.68480443894341803</v>
      </c>
      <c r="BX27">
        <v>0.667534736914555</v>
      </c>
      <c r="BY27">
        <v>0.64670086847080799</v>
      </c>
      <c r="BZ27">
        <v>0.61627658295599297</v>
      </c>
      <c r="CA27">
        <v>0.57875033325931502</v>
      </c>
      <c r="CB27">
        <v>0.54426236945385698</v>
      </c>
      <c r="CC27">
        <v>0.49830390863297103</v>
      </c>
      <c r="CD27">
        <v>0.450323958236578</v>
      </c>
      <c r="CE27">
        <v>0.41013988181879502</v>
      </c>
      <c r="CF27">
        <v>0.38334205791618498</v>
      </c>
      <c r="CG27">
        <v>0.38939014694333701</v>
      </c>
      <c r="CH27">
        <v>0.39955136156246002</v>
      </c>
      <c r="CI27">
        <v>0.42635890729767001</v>
      </c>
      <c r="CJ27">
        <v>0.40885884879932799</v>
      </c>
      <c r="CK27">
        <v>0.38995726360363497</v>
      </c>
      <c r="CL27">
        <v>0.31763593569970999</v>
      </c>
      <c r="CM27">
        <v>-0.99489529388313303</v>
      </c>
      <c r="CN27">
        <v>-1.6098583346561299</v>
      </c>
    </row>
    <row r="28" spans="1:92" x14ac:dyDescent="0.2">
      <c r="Y28" t="s">
        <v>6</v>
      </c>
      <c r="Z28" t="s">
        <v>6</v>
      </c>
      <c r="AA28">
        <v>16676.173246257302</v>
      </c>
      <c r="AB28">
        <v>0.96296001116319097</v>
      </c>
      <c r="AC28">
        <v>0.94273835831293096</v>
      </c>
      <c r="AD28">
        <v>0.926524681456114</v>
      </c>
      <c r="AE28">
        <v>0.90797558101295694</v>
      </c>
      <c r="AF28">
        <v>0.87509344996307203</v>
      </c>
      <c r="AG28">
        <v>0.80698629756649798</v>
      </c>
      <c r="AH28">
        <v>0.59617407453956395</v>
      </c>
      <c r="AI28">
        <v>0.46141508433284101</v>
      </c>
      <c r="AJ28">
        <v>0.41287814645447302</v>
      </c>
      <c r="AK28">
        <v>0.36162949281822898</v>
      </c>
      <c r="AL28">
        <v>0.30546674331589002</v>
      </c>
      <c r="AM28">
        <v>0.25436105885975302</v>
      </c>
      <c r="AN28">
        <v>0.219205594849846</v>
      </c>
      <c r="AO28">
        <v>0.22649301009763101</v>
      </c>
      <c r="AP28">
        <v>0.238730307305657</v>
      </c>
      <c r="AQ28">
        <v>0.27345544840252101</v>
      </c>
      <c r="AR28">
        <v>0.25034536821803699</v>
      </c>
      <c r="AS28">
        <v>0.22130688313601399</v>
      </c>
      <c r="AT28">
        <v>0.119971139759109</v>
      </c>
      <c r="AU28">
        <v>-1.5888326968850099</v>
      </c>
      <c r="AV28">
        <v>-2.4471486191379901</v>
      </c>
      <c r="BQ28">
        <v>0.65888313709933199</v>
      </c>
      <c r="BR28">
        <v>0.75852526684310895</v>
      </c>
      <c r="BS28">
        <v>0.74424787924174096</v>
      </c>
      <c r="BT28">
        <v>0.72824874195154599</v>
      </c>
      <c r="BU28">
        <v>0.71779444104365198</v>
      </c>
      <c r="BV28">
        <v>0.70756755162535601</v>
      </c>
      <c r="BW28">
        <v>0.69190070499214196</v>
      </c>
      <c r="BX28">
        <v>0.67057347275074597</v>
      </c>
      <c r="BY28">
        <v>0.648088237777108</v>
      </c>
      <c r="BZ28">
        <v>0.61666809869511097</v>
      </c>
      <c r="CA28">
        <v>0.578844846744617</v>
      </c>
      <c r="CB28">
        <v>0.54428060528581501</v>
      </c>
      <c r="CC28">
        <v>0.49830370803024998</v>
      </c>
      <c r="CD28">
        <v>0.45032249382508799</v>
      </c>
      <c r="CE28">
        <v>0.410139167838112</v>
      </c>
      <c r="CF28">
        <v>0.38334159865008299</v>
      </c>
      <c r="CG28">
        <v>0.38938980926406602</v>
      </c>
      <c r="CH28">
        <v>0.39955114696496602</v>
      </c>
      <c r="CI28">
        <v>0.426358723645059</v>
      </c>
      <c r="CJ28">
        <v>0.408858702408605</v>
      </c>
      <c r="CK28">
        <v>0.38995723830377199</v>
      </c>
      <c r="CL28">
        <v>0.317635933338204</v>
      </c>
      <c r="CM28">
        <v>-0.99489529943458999</v>
      </c>
      <c r="CN28">
        <v>-1.60985833469849</v>
      </c>
    </row>
    <row r="29" spans="1:92" x14ac:dyDescent="0.2">
      <c r="Y29" t="s">
        <v>6</v>
      </c>
      <c r="Z29" t="s">
        <v>6</v>
      </c>
      <c r="AA29">
        <v>-4834692915089.54</v>
      </c>
      <c r="AB29">
        <v>9.2931718102207096E-4</v>
      </c>
      <c r="AC29">
        <v>9.9981275741765893E-2</v>
      </c>
      <c r="AD29">
        <v>0.14954335971181901</v>
      </c>
      <c r="AE29">
        <v>0.163417250164996</v>
      </c>
      <c r="AF29">
        <v>0.18012459565722899</v>
      </c>
      <c r="AG29">
        <v>0.24351654894622399</v>
      </c>
      <c r="AH29">
        <v>0.45471859476795601</v>
      </c>
      <c r="AI29">
        <v>0.498366590050975</v>
      </c>
      <c r="AJ29">
        <v>0.45549713818613402</v>
      </c>
      <c r="AK29">
        <v>0.38609451543027101</v>
      </c>
      <c r="AL29">
        <v>0.31511639909439298</v>
      </c>
      <c r="AM29">
        <v>0.257870745830591</v>
      </c>
      <c r="AN29">
        <v>0.22125065872206701</v>
      </c>
      <c r="AO29">
        <v>0.22805654723517799</v>
      </c>
      <c r="AP29">
        <v>0.239792876531013</v>
      </c>
      <c r="AQ29">
        <v>0.274528766449673</v>
      </c>
      <c r="AR29">
        <v>0.25111944128987101</v>
      </c>
      <c r="AS29">
        <v>0.22143981240794999</v>
      </c>
      <c r="AT29">
        <v>0.119982368098682</v>
      </c>
      <c r="AU29">
        <v>-1.58881478377223</v>
      </c>
      <c r="AV29">
        <v>-2.4471484591503598</v>
      </c>
      <c r="BQ29">
        <v>0.392968782819971</v>
      </c>
      <c r="BR29">
        <v>0.48444334868842398</v>
      </c>
      <c r="BS29">
        <v>0.59573711936735596</v>
      </c>
      <c r="BT29">
        <v>0.664346220130133</v>
      </c>
      <c r="BU29">
        <v>0.68882305575923797</v>
      </c>
      <c r="BV29">
        <v>0.69464423409562603</v>
      </c>
      <c r="BW29">
        <v>0.68574753743468897</v>
      </c>
      <c r="BX29">
        <v>0.66801596157694598</v>
      </c>
      <c r="BY29">
        <v>0.64695043864596502</v>
      </c>
      <c r="BZ29">
        <v>0.61635973169780001</v>
      </c>
      <c r="CA29">
        <v>0.578773336533289</v>
      </c>
      <c r="CB29">
        <v>0.54426736470002601</v>
      </c>
      <c r="CC29">
        <v>0.49830384686489498</v>
      </c>
      <c r="CD29">
        <v>0.45032345488265602</v>
      </c>
      <c r="CE29">
        <v>0.410139613554239</v>
      </c>
      <c r="CF29">
        <v>0.38334187777534001</v>
      </c>
      <c r="CG29">
        <v>0.389390012533185</v>
      </c>
      <c r="CH29">
        <v>0.39955127441697302</v>
      </c>
      <c r="CI29">
        <v>0.42635883338199898</v>
      </c>
      <c r="CJ29">
        <v>0.40885878842228901</v>
      </c>
      <c r="CK29">
        <v>0.38995725211092702</v>
      </c>
      <c r="CL29">
        <v>0.31763593449324401</v>
      </c>
      <c r="CM29">
        <v>-0.99489529684994304</v>
      </c>
      <c r="CN29">
        <v>-1.6098583346823201</v>
      </c>
    </row>
    <row r="30" spans="1:92" x14ac:dyDescent="0.2">
      <c r="Y30" t="s">
        <v>6</v>
      </c>
      <c r="Z30" t="s">
        <v>6</v>
      </c>
      <c r="AA30" s="2">
        <v>1.1781180185953201E+38</v>
      </c>
      <c r="AB30">
        <v>0.96312854876092202</v>
      </c>
      <c r="AC30">
        <v>0.94277779931598005</v>
      </c>
      <c r="AD30">
        <v>0.92659665934405699</v>
      </c>
      <c r="AE30">
        <v>0.90827121290359403</v>
      </c>
      <c r="AF30">
        <v>0.87709597575961995</v>
      </c>
      <c r="AG30">
        <v>0.81563663035002598</v>
      </c>
      <c r="AH30">
        <v>0.60043532254933896</v>
      </c>
      <c r="AI30">
        <v>0.46152974216658099</v>
      </c>
      <c r="AJ30">
        <v>0.41462099163460697</v>
      </c>
      <c r="AK30">
        <v>0.363645398829052</v>
      </c>
      <c r="AL30">
        <v>0.306684022259611</v>
      </c>
      <c r="AM30">
        <v>0.25494204003795401</v>
      </c>
      <c r="AN30">
        <v>0.219585896456444</v>
      </c>
      <c r="AO30">
        <v>0.226795001842861</v>
      </c>
      <c r="AP30">
        <v>0.23894614239702999</v>
      </c>
      <c r="AQ30">
        <v>0.27366861647973501</v>
      </c>
      <c r="AR30">
        <v>0.25050868167204599</v>
      </c>
      <c r="AS30">
        <v>0.22134186780467599</v>
      </c>
      <c r="AT30">
        <v>0.119974895624471</v>
      </c>
      <c r="AU30">
        <v>-1.58882616734434</v>
      </c>
      <c r="AV30">
        <v>-2.44714854362052</v>
      </c>
      <c r="BQ30">
        <v>0.66820874596217095</v>
      </c>
      <c r="BR30">
        <v>0.75902368176636303</v>
      </c>
      <c r="BS30">
        <v>0.74163238498298301</v>
      </c>
      <c r="BT30">
        <v>0.72509954754085304</v>
      </c>
      <c r="BU30">
        <v>0.71549990838578004</v>
      </c>
      <c r="BV30">
        <v>0.70617365691860101</v>
      </c>
      <c r="BW30">
        <v>0.69108904671508198</v>
      </c>
      <c r="BX30">
        <v>0.67016959419523803</v>
      </c>
      <c r="BY30">
        <v>0.64788379424144604</v>
      </c>
      <c r="BZ30">
        <v>0.61660262638308505</v>
      </c>
      <c r="CA30">
        <v>0.57882744308852396</v>
      </c>
      <c r="CB30">
        <v>0.54427697839321898</v>
      </c>
      <c r="CC30">
        <v>0.498303750779171</v>
      </c>
      <c r="CD30">
        <v>0.45032282416415498</v>
      </c>
      <c r="CE30">
        <v>0.41013933530743502</v>
      </c>
      <c r="CF30">
        <v>0.38334170813315799</v>
      </c>
      <c r="CG30">
        <v>0.38938989017348902</v>
      </c>
      <c r="CH30">
        <v>0.39955119872171102</v>
      </c>
      <c r="CI30">
        <v>0.42635876781148802</v>
      </c>
      <c r="CJ30">
        <v>0.40885873788388399</v>
      </c>
      <c r="CK30">
        <v>0.38995724457580599</v>
      </c>
      <c r="CL30">
        <v>0.31763593392830097</v>
      </c>
      <c r="CM30">
        <v>-0.99489529805330401</v>
      </c>
      <c r="CN30">
        <v>-1.60985833468849</v>
      </c>
    </row>
    <row r="31" spans="1:92" x14ac:dyDescent="0.2">
      <c r="Y31" t="s">
        <v>6</v>
      </c>
      <c r="Z31" t="s">
        <v>6</v>
      </c>
      <c r="AA31" s="2">
        <v>-1.7047021564069601E+114</v>
      </c>
      <c r="AB31">
        <v>4.6566451109020203E-4</v>
      </c>
      <c r="AC31">
        <v>9.9882883673715103E-2</v>
      </c>
      <c r="AD31">
        <v>0.14937811027207001</v>
      </c>
      <c r="AE31">
        <v>0.16278643971260201</v>
      </c>
      <c r="AF31">
        <v>0.17623543744394099</v>
      </c>
      <c r="AG31">
        <v>0.22882397283875799</v>
      </c>
      <c r="AH31">
        <v>0.44973007368913998</v>
      </c>
      <c r="AI31">
        <v>0.49825559088340099</v>
      </c>
      <c r="AJ31">
        <v>0.45387270443503303</v>
      </c>
      <c r="AK31">
        <v>0.38426935760597197</v>
      </c>
      <c r="AL31">
        <v>0.31405724622283299</v>
      </c>
      <c r="AM31">
        <v>0.25738657461874898</v>
      </c>
      <c r="AN31">
        <v>0.22094129266788301</v>
      </c>
      <c r="AO31">
        <v>0.22781301210055499</v>
      </c>
      <c r="AP31">
        <v>0.23962094392333699</v>
      </c>
      <c r="AQ31">
        <v>0.27435799991281001</v>
      </c>
      <c r="AR31">
        <v>0.25099061679409101</v>
      </c>
      <c r="AS31">
        <v>0.22141403604828999</v>
      </c>
      <c r="AT31">
        <v>0.11997986857113201</v>
      </c>
      <c r="AU31">
        <v>-1.58881893321385</v>
      </c>
      <c r="AV31">
        <v>-2.4471484990220298</v>
      </c>
      <c r="BQ31">
        <v>0.38044989047915301</v>
      </c>
      <c r="BR31">
        <v>0.483760928897982</v>
      </c>
      <c r="BS31">
        <v>0.59883218563559204</v>
      </c>
      <c r="BT31">
        <v>0.66759721744543399</v>
      </c>
      <c r="BU31">
        <v>0.691013481779579</v>
      </c>
      <c r="BV31">
        <v>0.69590657808828904</v>
      </c>
      <c r="BW31">
        <v>0.68645670283377602</v>
      </c>
      <c r="BX31">
        <v>0.66835686516074799</v>
      </c>
      <c r="BY31">
        <v>0.64711830314212604</v>
      </c>
      <c r="BZ31">
        <v>0.61641131387610004</v>
      </c>
      <c r="CA31">
        <v>0.57878650514682095</v>
      </c>
      <c r="CB31">
        <v>0.54426999812243104</v>
      </c>
      <c r="CC31">
        <v>0.49830381727890299</v>
      </c>
      <c r="CD31">
        <v>0.45032323808929697</v>
      </c>
      <c r="CE31">
        <v>0.41013950900832902</v>
      </c>
      <c r="CF31">
        <v>0.38334181123551297</v>
      </c>
      <c r="CG31">
        <v>0.38938996382902302</v>
      </c>
      <c r="CH31">
        <v>0.39955124367802902</v>
      </c>
      <c r="CI31">
        <v>0.42635880699147599</v>
      </c>
      <c r="CJ31">
        <v>0.40885876757834899</v>
      </c>
      <c r="CK31">
        <v>0.389957248688026</v>
      </c>
      <c r="CL31">
        <v>0.317635934204621</v>
      </c>
      <c r="CM31">
        <v>-0.99489529749304595</v>
      </c>
      <c r="CN31">
        <v>-1.6098583346861299</v>
      </c>
    </row>
  </sheetData>
  <sortState xmlns:xlrd2="http://schemas.microsoft.com/office/spreadsheetml/2017/richdata2" ref="BD1:BE31">
    <sortCondition descending="1" ref="BD10:BD31"/>
  </sortState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Sheet1</vt:lpstr>
      <vt:lpstr>Sheet2</vt:lpstr>
      <vt:lpstr>Sheet3</vt:lpstr>
      <vt:lpstr>Sheet4</vt:lpstr>
      <vt:lpstr>Sheet5</vt:lpstr>
      <vt:lpstr>Sheet11</vt:lpstr>
      <vt:lpstr>Sheet6</vt:lpstr>
      <vt:lpstr>Sheet7</vt:lpstr>
      <vt:lpstr>Sheet8</vt:lpstr>
      <vt:lpstr>Sheet9</vt:lpstr>
      <vt:lpstr>Sheet10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Wenge Huang</dc:creator>
  <cp:lastModifiedBy>Wenge Huang</cp:lastModifiedBy>
  <dcterms:created xsi:type="dcterms:W3CDTF">2021-04-22T12:54:09Z</dcterms:created>
  <dcterms:modified xsi:type="dcterms:W3CDTF">2021-05-29T21:35:43Z</dcterms:modified>
</cp:coreProperties>
</file>