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-my.sharepoint.com/personal/cyrus_dioun_ucdenver_edu/Documents/Spring 2021 Research Team/Washington Project/"/>
    </mc:Choice>
  </mc:AlternateContent>
  <xr:revisionPtr revIDLastSave="0" documentId="8_{64781FA3-617D-384C-869E-79D7B569867E}" xr6:coauthVersionLast="36" xr6:coauthVersionMax="36" xr10:uidLastSave="{00000000-0000-0000-0000-000000000000}"/>
  <bookViews>
    <workbookView xWindow="4780" yWindow="4060" windowWidth="26040" windowHeight="14940" xr2:uid="{E22B5D18-E53B-B641-A86F-20B8904B5EFC}"/>
  </bookViews>
  <sheets>
    <sheet name="License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6" i="1" l="1"/>
  <c r="M486" i="1"/>
  <c r="O486" i="1" s="1"/>
  <c r="L486" i="1"/>
  <c r="K486" i="1"/>
  <c r="N485" i="1"/>
  <c r="M485" i="1"/>
  <c r="O485" i="1" s="1"/>
  <c r="L485" i="1"/>
  <c r="K485" i="1"/>
  <c r="N484" i="1"/>
  <c r="M484" i="1"/>
  <c r="O484" i="1" s="1"/>
  <c r="L484" i="1"/>
  <c r="K484" i="1"/>
  <c r="N483" i="1"/>
  <c r="M483" i="1"/>
  <c r="O483" i="1" s="1"/>
  <c r="L483" i="1"/>
  <c r="K483" i="1"/>
  <c r="O482" i="1"/>
  <c r="N482" i="1"/>
  <c r="M482" i="1"/>
  <c r="L482" i="1"/>
  <c r="K482" i="1"/>
  <c r="N481" i="1"/>
  <c r="M481" i="1"/>
  <c r="O481" i="1" s="1"/>
  <c r="L481" i="1"/>
  <c r="K481" i="1"/>
  <c r="N480" i="1"/>
  <c r="M480" i="1"/>
  <c r="O480" i="1" s="1"/>
  <c r="L480" i="1"/>
  <c r="K480" i="1"/>
  <c r="N479" i="1"/>
  <c r="M479" i="1"/>
  <c r="O479" i="1" s="1"/>
  <c r="L479" i="1"/>
  <c r="K479" i="1"/>
  <c r="N478" i="1"/>
  <c r="M478" i="1"/>
  <c r="O478" i="1" s="1"/>
  <c r="L478" i="1"/>
  <c r="K478" i="1"/>
  <c r="N477" i="1"/>
  <c r="M477" i="1"/>
  <c r="O477" i="1" s="1"/>
  <c r="L477" i="1"/>
  <c r="K477" i="1"/>
  <c r="O476" i="1"/>
  <c r="N476" i="1"/>
  <c r="M476" i="1"/>
  <c r="L476" i="1"/>
  <c r="K476" i="1"/>
  <c r="O475" i="1"/>
  <c r="N475" i="1"/>
  <c r="M475" i="1"/>
  <c r="L475" i="1"/>
  <c r="K475" i="1"/>
  <c r="N474" i="1"/>
  <c r="M474" i="1"/>
  <c r="O474" i="1" s="1"/>
  <c r="L474" i="1"/>
  <c r="K474" i="1"/>
  <c r="N473" i="1"/>
  <c r="M473" i="1"/>
  <c r="O473" i="1" s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N469" i="1"/>
  <c r="M469" i="1"/>
  <c r="O469" i="1" s="1"/>
  <c r="L469" i="1"/>
  <c r="K469" i="1"/>
  <c r="N468" i="1"/>
  <c r="M468" i="1"/>
  <c r="O468" i="1" s="1"/>
  <c r="L468" i="1"/>
  <c r="K468" i="1"/>
  <c r="O467" i="1"/>
  <c r="N467" i="1"/>
  <c r="M467" i="1"/>
  <c r="L467" i="1"/>
  <c r="K467" i="1"/>
  <c r="N466" i="1"/>
  <c r="M466" i="1"/>
  <c r="O466" i="1" s="1"/>
  <c r="L466" i="1"/>
  <c r="K466" i="1"/>
  <c r="N465" i="1"/>
  <c r="M465" i="1"/>
  <c r="O465" i="1" s="1"/>
  <c r="L465" i="1"/>
  <c r="K465" i="1"/>
  <c r="O464" i="1"/>
  <c r="N464" i="1"/>
  <c r="M464" i="1"/>
  <c r="L464" i="1"/>
  <c r="K464" i="1"/>
  <c r="N463" i="1"/>
  <c r="M463" i="1"/>
  <c r="L463" i="1"/>
  <c r="K463" i="1"/>
  <c r="O463" i="1" s="1"/>
  <c r="O462" i="1"/>
  <c r="N462" i="1"/>
  <c r="M462" i="1"/>
  <c r="L462" i="1"/>
  <c r="K462" i="1"/>
  <c r="N461" i="1"/>
  <c r="M461" i="1"/>
  <c r="O461" i="1" s="1"/>
  <c r="L461" i="1"/>
  <c r="K461" i="1"/>
  <c r="N460" i="1"/>
  <c r="M460" i="1"/>
  <c r="O460" i="1" s="1"/>
  <c r="L460" i="1"/>
  <c r="K460" i="1"/>
  <c r="O459" i="1"/>
  <c r="N459" i="1"/>
  <c r="M459" i="1"/>
  <c r="L459" i="1"/>
  <c r="K459" i="1"/>
  <c r="N458" i="1"/>
  <c r="M458" i="1"/>
  <c r="O458" i="1" s="1"/>
  <c r="L458" i="1"/>
  <c r="K458" i="1"/>
  <c r="N457" i="1"/>
  <c r="M457" i="1"/>
  <c r="O457" i="1" s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N453" i="1"/>
  <c r="M453" i="1"/>
  <c r="O453" i="1" s="1"/>
  <c r="L453" i="1"/>
  <c r="K453" i="1"/>
  <c r="N452" i="1"/>
  <c r="M452" i="1"/>
  <c r="O452" i="1" s="1"/>
  <c r="L452" i="1"/>
  <c r="K452" i="1"/>
  <c r="O451" i="1"/>
  <c r="N451" i="1"/>
  <c r="M451" i="1"/>
  <c r="L451" i="1"/>
  <c r="K451" i="1"/>
  <c r="N450" i="1"/>
  <c r="M450" i="1"/>
  <c r="O450" i="1" s="1"/>
  <c r="L450" i="1"/>
  <c r="K450" i="1"/>
  <c r="N449" i="1"/>
  <c r="M449" i="1"/>
  <c r="O449" i="1" s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N445" i="1"/>
  <c r="M445" i="1"/>
  <c r="O445" i="1" s="1"/>
  <c r="L445" i="1"/>
  <c r="K445" i="1"/>
  <c r="N444" i="1"/>
  <c r="M444" i="1"/>
  <c r="O444" i="1" s="1"/>
  <c r="L444" i="1"/>
  <c r="K444" i="1"/>
  <c r="O443" i="1"/>
  <c r="N443" i="1"/>
  <c r="M443" i="1"/>
  <c r="L443" i="1"/>
  <c r="K443" i="1"/>
  <c r="N442" i="1"/>
  <c r="M442" i="1"/>
  <c r="O442" i="1" s="1"/>
  <c r="L442" i="1"/>
  <c r="K442" i="1"/>
  <c r="N441" i="1"/>
  <c r="M441" i="1"/>
  <c r="O441" i="1" s="1"/>
  <c r="L441" i="1"/>
  <c r="K441" i="1"/>
  <c r="O440" i="1"/>
  <c r="N440" i="1"/>
  <c r="M440" i="1"/>
  <c r="L440" i="1"/>
  <c r="K440" i="1"/>
  <c r="N439" i="1"/>
  <c r="M439" i="1"/>
  <c r="L439" i="1"/>
  <c r="K439" i="1"/>
  <c r="O439" i="1" s="1"/>
  <c r="N438" i="1"/>
  <c r="M438" i="1"/>
  <c r="L438" i="1"/>
  <c r="K438" i="1"/>
  <c r="O438" i="1" s="1"/>
  <c r="N437" i="1"/>
  <c r="M437" i="1"/>
  <c r="O437" i="1" s="1"/>
  <c r="L437" i="1"/>
  <c r="K437" i="1"/>
  <c r="N436" i="1"/>
  <c r="M436" i="1"/>
  <c r="O436" i="1" s="1"/>
  <c r="L436" i="1"/>
  <c r="K436" i="1"/>
  <c r="O435" i="1"/>
  <c r="N435" i="1"/>
  <c r="M435" i="1"/>
  <c r="L435" i="1"/>
  <c r="K435" i="1"/>
  <c r="N434" i="1"/>
  <c r="M434" i="1"/>
  <c r="O434" i="1" s="1"/>
  <c r="L434" i="1"/>
  <c r="K434" i="1"/>
  <c r="N433" i="1"/>
  <c r="M433" i="1"/>
  <c r="O433" i="1" s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N429" i="1"/>
  <c r="M429" i="1"/>
  <c r="O429" i="1" s="1"/>
  <c r="L429" i="1"/>
  <c r="K429" i="1"/>
  <c r="N428" i="1"/>
  <c r="M428" i="1"/>
  <c r="O428" i="1" s="1"/>
  <c r="L428" i="1"/>
  <c r="K428" i="1"/>
  <c r="O427" i="1"/>
  <c r="N427" i="1"/>
  <c r="M427" i="1"/>
  <c r="L427" i="1"/>
  <c r="K427" i="1"/>
  <c r="N426" i="1"/>
  <c r="M426" i="1"/>
  <c r="O426" i="1" s="1"/>
  <c r="L426" i="1"/>
  <c r="K426" i="1"/>
  <c r="N425" i="1"/>
  <c r="M425" i="1"/>
  <c r="O425" i="1" s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N421" i="1"/>
  <c r="M421" i="1"/>
  <c r="O421" i="1" s="1"/>
  <c r="L421" i="1"/>
  <c r="K421" i="1"/>
  <c r="N420" i="1"/>
  <c r="M420" i="1"/>
  <c r="O420" i="1" s="1"/>
  <c r="L420" i="1"/>
  <c r="K420" i="1"/>
  <c r="O419" i="1"/>
  <c r="N419" i="1"/>
  <c r="M419" i="1"/>
  <c r="L419" i="1"/>
  <c r="K419" i="1"/>
  <c r="N418" i="1"/>
  <c r="M418" i="1"/>
  <c r="O418" i="1" s="1"/>
  <c r="L418" i="1"/>
  <c r="K418" i="1"/>
  <c r="N417" i="1"/>
  <c r="M417" i="1"/>
  <c r="O417" i="1" s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N413" i="1"/>
  <c r="M413" i="1"/>
  <c r="O413" i="1" s="1"/>
  <c r="L413" i="1"/>
  <c r="K413" i="1"/>
  <c r="N412" i="1"/>
  <c r="M412" i="1"/>
  <c r="O412" i="1" s="1"/>
  <c r="L412" i="1"/>
  <c r="K412" i="1"/>
  <c r="O411" i="1"/>
  <c r="N411" i="1"/>
  <c r="M411" i="1"/>
  <c r="L411" i="1"/>
  <c r="K411" i="1"/>
  <c r="N410" i="1"/>
  <c r="M410" i="1"/>
  <c r="O410" i="1" s="1"/>
  <c r="L410" i="1"/>
  <c r="K410" i="1"/>
  <c r="N409" i="1"/>
  <c r="M409" i="1"/>
  <c r="O409" i="1" s="1"/>
  <c r="L409" i="1"/>
  <c r="K409" i="1"/>
  <c r="O408" i="1"/>
  <c r="N408" i="1"/>
  <c r="M408" i="1"/>
  <c r="L408" i="1"/>
  <c r="K408" i="1"/>
  <c r="N407" i="1"/>
  <c r="M407" i="1"/>
  <c r="L407" i="1"/>
  <c r="K407" i="1"/>
  <c r="O407" i="1" s="1"/>
  <c r="O406" i="1"/>
  <c r="N406" i="1"/>
  <c r="M406" i="1"/>
  <c r="L406" i="1"/>
  <c r="K406" i="1"/>
  <c r="N405" i="1"/>
  <c r="M405" i="1"/>
  <c r="O405" i="1" s="1"/>
  <c r="L405" i="1"/>
  <c r="K405" i="1"/>
  <c r="N404" i="1"/>
  <c r="M404" i="1"/>
  <c r="O404" i="1" s="1"/>
  <c r="L404" i="1"/>
  <c r="K404" i="1"/>
  <c r="O403" i="1"/>
  <c r="N403" i="1"/>
  <c r="M403" i="1"/>
  <c r="L403" i="1"/>
  <c r="K403" i="1"/>
  <c r="N402" i="1"/>
  <c r="M402" i="1"/>
  <c r="O402" i="1" s="1"/>
  <c r="L402" i="1"/>
  <c r="K402" i="1"/>
  <c r="N401" i="1"/>
  <c r="M401" i="1"/>
  <c r="O401" i="1" s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N397" i="1"/>
  <c r="M397" i="1"/>
  <c r="O397" i="1" s="1"/>
  <c r="L397" i="1"/>
  <c r="K397" i="1"/>
  <c r="N396" i="1"/>
  <c r="M396" i="1"/>
  <c r="O396" i="1" s="1"/>
  <c r="L396" i="1"/>
  <c r="K396" i="1"/>
  <c r="O395" i="1"/>
  <c r="N395" i="1"/>
  <c r="M395" i="1"/>
  <c r="L395" i="1"/>
  <c r="K395" i="1"/>
  <c r="N394" i="1"/>
  <c r="M394" i="1"/>
  <c r="O394" i="1" s="1"/>
  <c r="L394" i="1"/>
  <c r="K394" i="1"/>
  <c r="N393" i="1"/>
  <c r="M393" i="1"/>
  <c r="O393" i="1" s="1"/>
  <c r="L393" i="1"/>
  <c r="K393" i="1"/>
  <c r="O392" i="1"/>
  <c r="N392" i="1"/>
  <c r="M392" i="1"/>
  <c r="L392" i="1"/>
  <c r="K392" i="1"/>
  <c r="N391" i="1"/>
  <c r="M391" i="1"/>
  <c r="L391" i="1"/>
  <c r="K391" i="1"/>
  <c r="O391" i="1" s="1"/>
  <c r="O390" i="1"/>
  <c r="N390" i="1"/>
  <c r="M390" i="1"/>
  <c r="L390" i="1"/>
  <c r="K390" i="1"/>
  <c r="N389" i="1"/>
  <c r="M389" i="1"/>
  <c r="O389" i="1" s="1"/>
  <c r="L389" i="1"/>
  <c r="K389" i="1"/>
  <c r="N388" i="1"/>
  <c r="M388" i="1"/>
  <c r="O388" i="1" s="1"/>
  <c r="L388" i="1"/>
  <c r="K388" i="1"/>
  <c r="O387" i="1"/>
  <c r="N387" i="1"/>
  <c r="M387" i="1"/>
  <c r="L387" i="1"/>
  <c r="K387" i="1"/>
  <c r="N386" i="1"/>
  <c r="M386" i="1"/>
  <c r="O386" i="1" s="1"/>
  <c r="L386" i="1"/>
  <c r="K386" i="1"/>
  <c r="N385" i="1"/>
  <c r="M385" i="1"/>
  <c r="O385" i="1" s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N381" i="1"/>
  <c r="M381" i="1"/>
  <c r="O381" i="1" s="1"/>
  <c r="L381" i="1"/>
  <c r="K381" i="1"/>
  <c r="N380" i="1"/>
  <c r="M380" i="1"/>
  <c r="O380" i="1" s="1"/>
  <c r="L380" i="1"/>
  <c r="K380" i="1"/>
  <c r="O379" i="1"/>
  <c r="N379" i="1"/>
  <c r="M379" i="1"/>
  <c r="L379" i="1"/>
  <c r="K379" i="1"/>
  <c r="N378" i="1"/>
  <c r="M378" i="1"/>
  <c r="O378" i="1" s="1"/>
  <c r="L378" i="1"/>
  <c r="K378" i="1"/>
  <c r="N377" i="1"/>
  <c r="M377" i="1"/>
  <c r="O377" i="1" s="1"/>
  <c r="L377" i="1"/>
  <c r="K377" i="1"/>
  <c r="O376" i="1"/>
  <c r="N376" i="1"/>
  <c r="M376" i="1"/>
  <c r="L376" i="1"/>
  <c r="K376" i="1"/>
  <c r="N375" i="1"/>
  <c r="M375" i="1"/>
  <c r="O375" i="1" s="1"/>
  <c r="L375" i="1"/>
  <c r="K375" i="1"/>
  <c r="O374" i="1"/>
  <c r="N374" i="1"/>
  <c r="M374" i="1"/>
  <c r="L374" i="1"/>
  <c r="K374" i="1"/>
  <c r="N373" i="1"/>
  <c r="M373" i="1"/>
  <c r="O373" i="1" s="1"/>
  <c r="L373" i="1"/>
  <c r="K373" i="1"/>
  <c r="N372" i="1"/>
  <c r="M372" i="1"/>
  <c r="O372" i="1" s="1"/>
  <c r="L372" i="1"/>
  <c r="K372" i="1"/>
  <c r="O371" i="1"/>
  <c r="N371" i="1"/>
  <c r="M371" i="1"/>
  <c r="L371" i="1"/>
  <c r="K371" i="1"/>
  <c r="N370" i="1"/>
  <c r="M370" i="1"/>
  <c r="O370" i="1" s="1"/>
  <c r="L370" i="1"/>
  <c r="K370" i="1"/>
  <c r="N369" i="1"/>
  <c r="M369" i="1"/>
  <c r="O369" i="1" s="1"/>
  <c r="L369" i="1"/>
  <c r="K369" i="1"/>
  <c r="O368" i="1"/>
  <c r="N368" i="1"/>
  <c r="M368" i="1"/>
  <c r="L368" i="1"/>
  <c r="K368" i="1"/>
  <c r="N367" i="1"/>
  <c r="M367" i="1"/>
  <c r="O367" i="1" s="1"/>
  <c r="L367" i="1"/>
  <c r="K367" i="1"/>
  <c r="O366" i="1"/>
  <c r="N366" i="1"/>
  <c r="M366" i="1"/>
  <c r="L366" i="1"/>
  <c r="K366" i="1"/>
  <c r="N365" i="1"/>
  <c r="M365" i="1"/>
  <c r="O365" i="1" s="1"/>
  <c r="L365" i="1"/>
  <c r="K365" i="1"/>
  <c r="N364" i="1"/>
  <c r="M364" i="1"/>
  <c r="O364" i="1" s="1"/>
  <c r="L364" i="1"/>
  <c r="K364" i="1"/>
  <c r="O363" i="1"/>
  <c r="N363" i="1"/>
  <c r="M363" i="1"/>
  <c r="L363" i="1"/>
  <c r="K363" i="1"/>
  <c r="N362" i="1"/>
  <c r="M362" i="1"/>
  <c r="O362" i="1" s="1"/>
  <c r="L362" i="1"/>
  <c r="K362" i="1"/>
  <c r="N361" i="1"/>
  <c r="M361" i="1"/>
  <c r="O361" i="1" s="1"/>
  <c r="L361" i="1"/>
  <c r="K361" i="1"/>
  <c r="O360" i="1"/>
  <c r="N360" i="1"/>
  <c r="M360" i="1"/>
  <c r="L360" i="1"/>
  <c r="K360" i="1"/>
  <c r="N359" i="1"/>
  <c r="M359" i="1"/>
  <c r="O359" i="1" s="1"/>
  <c r="L359" i="1"/>
  <c r="K359" i="1"/>
  <c r="O358" i="1"/>
  <c r="N358" i="1"/>
  <c r="M358" i="1"/>
  <c r="L358" i="1"/>
  <c r="K358" i="1"/>
  <c r="N357" i="1"/>
  <c r="M357" i="1"/>
  <c r="O357" i="1" s="1"/>
  <c r="L357" i="1"/>
  <c r="K357" i="1"/>
  <c r="N356" i="1"/>
  <c r="M356" i="1"/>
  <c r="O356" i="1" s="1"/>
  <c r="L356" i="1"/>
  <c r="K356" i="1"/>
  <c r="O355" i="1"/>
  <c r="N355" i="1"/>
  <c r="M355" i="1"/>
  <c r="L355" i="1"/>
  <c r="K355" i="1"/>
  <c r="N354" i="1"/>
  <c r="M354" i="1"/>
  <c r="O354" i="1" s="1"/>
  <c r="L354" i="1"/>
  <c r="K354" i="1"/>
  <c r="N353" i="1"/>
  <c r="M353" i="1"/>
  <c r="O353" i="1" s="1"/>
  <c r="L353" i="1"/>
  <c r="K353" i="1"/>
  <c r="O352" i="1"/>
  <c r="N352" i="1"/>
  <c r="M352" i="1"/>
  <c r="L352" i="1"/>
  <c r="K352" i="1"/>
  <c r="N351" i="1"/>
  <c r="M351" i="1"/>
  <c r="O351" i="1" s="1"/>
  <c r="L351" i="1"/>
  <c r="K351" i="1"/>
  <c r="O350" i="1"/>
  <c r="N350" i="1"/>
  <c r="M350" i="1"/>
  <c r="L350" i="1"/>
  <c r="K350" i="1"/>
  <c r="N349" i="1"/>
  <c r="M349" i="1"/>
  <c r="O349" i="1" s="1"/>
  <c r="L349" i="1"/>
  <c r="K349" i="1"/>
  <c r="N348" i="1"/>
  <c r="M348" i="1"/>
  <c r="O348" i="1" s="1"/>
  <c r="L348" i="1"/>
  <c r="K348" i="1"/>
  <c r="O347" i="1"/>
  <c r="N347" i="1"/>
  <c r="M347" i="1"/>
  <c r="L347" i="1"/>
  <c r="K347" i="1"/>
  <c r="N346" i="1"/>
  <c r="M346" i="1"/>
  <c r="O346" i="1" s="1"/>
  <c r="L346" i="1"/>
  <c r="K346" i="1"/>
  <c r="N345" i="1"/>
  <c r="M345" i="1"/>
  <c r="O345" i="1" s="1"/>
  <c r="L345" i="1"/>
  <c r="K345" i="1"/>
  <c r="O344" i="1"/>
  <c r="N344" i="1"/>
  <c r="M344" i="1"/>
  <c r="L344" i="1"/>
  <c r="K344" i="1"/>
  <c r="N343" i="1"/>
  <c r="M343" i="1"/>
  <c r="O343" i="1" s="1"/>
  <c r="L343" i="1"/>
  <c r="K343" i="1"/>
  <c r="O342" i="1"/>
  <c r="N342" i="1"/>
  <c r="M342" i="1"/>
  <c r="L342" i="1"/>
  <c r="K342" i="1"/>
  <c r="N341" i="1"/>
  <c r="M341" i="1"/>
  <c r="O341" i="1" s="1"/>
  <c r="L341" i="1"/>
  <c r="K341" i="1"/>
  <c r="N340" i="1"/>
  <c r="M340" i="1"/>
  <c r="O340" i="1" s="1"/>
  <c r="L340" i="1"/>
  <c r="K340" i="1"/>
  <c r="O339" i="1"/>
  <c r="N339" i="1"/>
  <c r="M339" i="1"/>
  <c r="L339" i="1"/>
  <c r="K339" i="1"/>
  <c r="N338" i="1"/>
  <c r="M338" i="1"/>
  <c r="O338" i="1" s="1"/>
  <c r="L338" i="1"/>
  <c r="K338" i="1"/>
  <c r="N337" i="1"/>
  <c r="M337" i="1"/>
  <c r="O337" i="1" s="1"/>
  <c r="L337" i="1"/>
  <c r="K337" i="1"/>
  <c r="O336" i="1"/>
  <c r="N336" i="1"/>
  <c r="M336" i="1"/>
  <c r="L336" i="1"/>
  <c r="K336" i="1"/>
  <c r="N335" i="1"/>
  <c r="M335" i="1"/>
  <c r="O335" i="1" s="1"/>
  <c r="L335" i="1"/>
  <c r="K335" i="1"/>
  <c r="O334" i="1"/>
  <c r="N334" i="1"/>
  <c r="M334" i="1"/>
  <c r="L334" i="1"/>
  <c r="K334" i="1"/>
  <c r="N333" i="1"/>
  <c r="M333" i="1"/>
  <c r="O333" i="1" s="1"/>
  <c r="L333" i="1"/>
  <c r="K333" i="1"/>
  <c r="N332" i="1"/>
  <c r="M332" i="1"/>
  <c r="O332" i="1" s="1"/>
  <c r="L332" i="1"/>
  <c r="K332" i="1"/>
  <c r="O331" i="1"/>
  <c r="N331" i="1"/>
  <c r="M331" i="1"/>
  <c r="L331" i="1"/>
  <c r="K331" i="1"/>
  <c r="N330" i="1"/>
  <c r="M330" i="1"/>
  <c r="O330" i="1" s="1"/>
  <c r="L330" i="1"/>
  <c r="K330" i="1"/>
  <c r="N329" i="1"/>
  <c r="M329" i="1"/>
  <c r="O329" i="1" s="1"/>
  <c r="L329" i="1"/>
  <c r="K329" i="1"/>
  <c r="O328" i="1"/>
  <c r="N328" i="1"/>
  <c r="M328" i="1"/>
  <c r="L328" i="1"/>
  <c r="K328" i="1"/>
  <c r="N327" i="1"/>
  <c r="M327" i="1"/>
  <c r="O327" i="1" s="1"/>
  <c r="L327" i="1"/>
  <c r="K327" i="1"/>
  <c r="O326" i="1"/>
  <c r="N326" i="1"/>
  <c r="M326" i="1"/>
  <c r="L326" i="1"/>
  <c r="K326" i="1"/>
  <c r="N325" i="1"/>
  <c r="M325" i="1"/>
  <c r="O325" i="1" s="1"/>
  <c r="L325" i="1"/>
  <c r="K325" i="1"/>
  <c r="N324" i="1"/>
  <c r="M324" i="1"/>
  <c r="O324" i="1" s="1"/>
  <c r="L324" i="1"/>
  <c r="K324" i="1"/>
  <c r="O323" i="1"/>
  <c r="N323" i="1"/>
  <c r="M323" i="1"/>
  <c r="L323" i="1"/>
  <c r="K323" i="1"/>
  <c r="N322" i="1"/>
  <c r="M322" i="1"/>
  <c r="O322" i="1" s="1"/>
  <c r="L322" i="1"/>
  <c r="K322" i="1"/>
  <c r="N321" i="1"/>
  <c r="M321" i="1"/>
  <c r="O321" i="1" s="1"/>
  <c r="L321" i="1"/>
  <c r="K321" i="1"/>
  <c r="O320" i="1"/>
  <c r="N320" i="1"/>
  <c r="M320" i="1"/>
  <c r="L320" i="1"/>
  <c r="K320" i="1"/>
  <c r="N319" i="1"/>
  <c r="M319" i="1"/>
  <c r="O319" i="1" s="1"/>
  <c r="L319" i="1"/>
  <c r="K319" i="1"/>
  <c r="O318" i="1"/>
  <c r="N318" i="1"/>
  <c r="M318" i="1"/>
  <c r="L318" i="1"/>
  <c r="K318" i="1"/>
  <c r="N317" i="1"/>
  <c r="M317" i="1"/>
  <c r="O317" i="1" s="1"/>
  <c r="L317" i="1"/>
  <c r="K317" i="1"/>
  <c r="N316" i="1"/>
  <c r="M316" i="1"/>
  <c r="O316" i="1" s="1"/>
  <c r="L316" i="1"/>
  <c r="K316" i="1"/>
  <c r="O315" i="1"/>
  <c r="N315" i="1"/>
  <c r="M315" i="1"/>
  <c r="L315" i="1"/>
  <c r="K315" i="1"/>
  <c r="N314" i="1"/>
  <c r="M314" i="1"/>
  <c r="O314" i="1" s="1"/>
  <c r="L314" i="1"/>
  <c r="K314" i="1"/>
  <c r="N313" i="1"/>
  <c r="M313" i="1"/>
  <c r="O313" i="1" s="1"/>
  <c r="L313" i="1"/>
  <c r="K313" i="1"/>
  <c r="O312" i="1"/>
  <c r="N312" i="1"/>
  <c r="M312" i="1"/>
  <c r="L312" i="1"/>
  <c r="K312" i="1"/>
  <c r="N311" i="1"/>
  <c r="M311" i="1"/>
  <c r="O311" i="1" s="1"/>
  <c r="L311" i="1"/>
  <c r="K311" i="1"/>
  <c r="O310" i="1"/>
  <c r="N310" i="1"/>
  <c r="M310" i="1"/>
  <c r="L310" i="1"/>
  <c r="K310" i="1"/>
  <c r="N309" i="1"/>
  <c r="M309" i="1"/>
  <c r="L309" i="1"/>
  <c r="K309" i="1"/>
  <c r="N308" i="1"/>
  <c r="M308" i="1"/>
  <c r="O308" i="1" s="1"/>
  <c r="L308" i="1"/>
  <c r="K308" i="1"/>
  <c r="O307" i="1"/>
  <c r="N307" i="1"/>
  <c r="M307" i="1"/>
  <c r="L307" i="1"/>
  <c r="K307" i="1"/>
  <c r="N306" i="1"/>
  <c r="M306" i="1"/>
  <c r="O306" i="1" s="1"/>
  <c r="L306" i="1"/>
  <c r="K306" i="1"/>
  <c r="N305" i="1"/>
  <c r="M305" i="1"/>
  <c r="O305" i="1" s="1"/>
  <c r="L305" i="1"/>
  <c r="K305" i="1"/>
  <c r="N304" i="1"/>
  <c r="M304" i="1"/>
  <c r="O304" i="1" s="1"/>
  <c r="L304" i="1"/>
  <c r="K304" i="1"/>
  <c r="N303" i="1"/>
  <c r="M303" i="1"/>
  <c r="O303" i="1" s="1"/>
  <c r="L303" i="1"/>
  <c r="K303" i="1"/>
  <c r="O302" i="1"/>
  <c r="N302" i="1"/>
  <c r="M302" i="1"/>
  <c r="L302" i="1"/>
  <c r="K302" i="1"/>
  <c r="N301" i="1"/>
  <c r="M301" i="1"/>
  <c r="O301" i="1" s="1"/>
  <c r="L301" i="1"/>
  <c r="K301" i="1"/>
  <c r="N300" i="1"/>
  <c r="M300" i="1"/>
  <c r="O300" i="1" s="1"/>
  <c r="L300" i="1"/>
  <c r="K300" i="1"/>
  <c r="O299" i="1"/>
  <c r="N299" i="1"/>
  <c r="M299" i="1"/>
  <c r="L299" i="1"/>
  <c r="K299" i="1"/>
  <c r="N298" i="1"/>
  <c r="M298" i="1"/>
  <c r="O298" i="1" s="1"/>
  <c r="L298" i="1"/>
  <c r="K298" i="1"/>
  <c r="N297" i="1"/>
  <c r="M297" i="1"/>
  <c r="O297" i="1" s="1"/>
  <c r="L297" i="1"/>
  <c r="K297" i="1"/>
  <c r="N296" i="1"/>
  <c r="M296" i="1"/>
  <c r="O296" i="1" s="1"/>
  <c r="L296" i="1"/>
  <c r="K296" i="1"/>
  <c r="N295" i="1"/>
  <c r="M295" i="1"/>
  <c r="O295" i="1" s="1"/>
  <c r="L295" i="1"/>
  <c r="K295" i="1"/>
  <c r="O294" i="1"/>
  <c r="N294" i="1"/>
  <c r="M294" i="1"/>
  <c r="L294" i="1"/>
  <c r="K294" i="1"/>
  <c r="N293" i="1"/>
  <c r="M293" i="1"/>
  <c r="O293" i="1" s="1"/>
  <c r="L293" i="1"/>
  <c r="K293" i="1"/>
  <c r="N292" i="1"/>
  <c r="M292" i="1"/>
  <c r="O292" i="1" s="1"/>
  <c r="L292" i="1"/>
  <c r="K292" i="1"/>
  <c r="O291" i="1"/>
  <c r="N291" i="1"/>
  <c r="M291" i="1"/>
  <c r="L291" i="1"/>
  <c r="K291" i="1"/>
  <c r="N290" i="1"/>
  <c r="M290" i="1"/>
  <c r="O290" i="1" s="1"/>
  <c r="L290" i="1"/>
  <c r="K290" i="1"/>
  <c r="N289" i="1"/>
  <c r="M289" i="1"/>
  <c r="O289" i="1" s="1"/>
  <c r="L289" i="1"/>
  <c r="K289" i="1"/>
  <c r="N288" i="1"/>
  <c r="M288" i="1"/>
  <c r="O288" i="1" s="1"/>
  <c r="L288" i="1"/>
  <c r="K288" i="1"/>
  <c r="N287" i="1"/>
  <c r="M287" i="1"/>
  <c r="O287" i="1" s="1"/>
  <c r="L287" i="1"/>
  <c r="K287" i="1"/>
  <c r="O286" i="1"/>
  <c r="N286" i="1"/>
  <c r="M286" i="1"/>
  <c r="L286" i="1"/>
  <c r="K286" i="1"/>
  <c r="N285" i="1"/>
  <c r="M285" i="1"/>
  <c r="O285" i="1" s="1"/>
  <c r="L285" i="1"/>
  <c r="K285" i="1"/>
  <c r="N284" i="1"/>
  <c r="M284" i="1"/>
  <c r="O284" i="1" s="1"/>
  <c r="L284" i="1"/>
  <c r="K284" i="1"/>
  <c r="O283" i="1"/>
  <c r="N283" i="1"/>
  <c r="M283" i="1"/>
  <c r="L283" i="1"/>
  <c r="K283" i="1"/>
  <c r="N282" i="1"/>
  <c r="M282" i="1"/>
  <c r="O282" i="1" s="1"/>
  <c r="L282" i="1"/>
  <c r="K282" i="1"/>
  <c r="N281" i="1"/>
  <c r="M281" i="1"/>
  <c r="O281" i="1" s="1"/>
  <c r="L281" i="1"/>
  <c r="K281" i="1"/>
  <c r="N280" i="1"/>
  <c r="M280" i="1"/>
  <c r="O280" i="1" s="1"/>
  <c r="L280" i="1"/>
  <c r="K280" i="1"/>
  <c r="N279" i="1"/>
  <c r="M279" i="1"/>
  <c r="O279" i="1" s="1"/>
  <c r="L279" i="1"/>
  <c r="K279" i="1"/>
  <c r="O278" i="1"/>
  <c r="N278" i="1"/>
  <c r="M278" i="1"/>
  <c r="L278" i="1"/>
  <c r="K278" i="1"/>
  <c r="N277" i="1"/>
  <c r="M277" i="1"/>
  <c r="O277" i="1" s="1"/>
  <c r="L277" i="1"/>
  <c r="K277" i="1"/>
  <c r="N276" i="1"/>
  <c r="M276" i="1"/>
  <c r="O276" i="1" s="1"/>
  <c r="L276" i="1"/>
  <c r="K276" i="1"/>
  <c r="O275" i="1"/>
  <c r="N275" i="1"/>
  <c r="M275" i="1"/>
  <c r="L275" i="1"/>
  <c r="K275" i="1"/>
  <c r="N274" i="1"/>
  <c r="M274" i="1"/>
  <c r="O274" i="1" s="1"/>
  <c r="L274" i="1"/>
  <c r="K274" i="1"/>
  <c r="N273" i="1"/>
  <c r="M273" i="1"/>
  <c r="O273" i="1" s="1"/>
  <c r="L273" i="1"/>
  <c r="K273" i="1"/>
  <c r="N272" i="1"/>
  <c r="M272" i="1"/>
  <c r="O272" i="1" s="1"/>
  <c r="L272" i="1"/>
  <c r="K272" i="1"/>
  <c r="N271" i="1"/>
  <c r="M271" i="1"/>
  <c r="O271" i="1" s="1"/>
  <c r="L271" i="1"/>
  <c r="K271" i="1"/>
  <c r="O270" i="1"/>
  <c r="N270" i="1"/>
  <c r="M270" i="1"/>
  <c r="L270" i="1"/>
  <c r="K270" i="1"/>
  <c r="N269" i="1"/>
  <c r="M269" i="1"/>
  <c r="O269" i="1" s="1"/>
  <c r="L269" i="1"/>
  <c r="K269" i="1"/>
  <c r="N268" i="1"/>
  <c r="M268" i="1"/>
  <c r="O268" i="1" s="1"/>
  <c r="L268" i="1"/>
  <c r="K268" i="1"/>
  <c r="O267" i="1"/>
  <c r="N267" i="1"/>
  <c r="M267" i="1"/>
  <c r="L267" i="1"/>
  <c r="K267" i="1"/>
  <c r="N266" i="1"/>
  <c r="M266" i="1"/>
  <c r="O266" i="1" s="1"/>
  <c r="L266" i="1"/>
  <c r="K266" i="1"/>
  <c r="N265" i="1"/>
  <c r="M265" i="1"/>
  <c r="O265" i="1" s="1"/>
  <c r="L265" i="1"/>
  <c r="K265" i="1"/>
  <c r="N264" i="1"/>
  <c r="M264" i="1"/>
  <c r="O264" i="1" s="1"/>
  <c r="L264" i="1"/>
  <c r="K264" i="1"/>
  <c r="N263" i="1"/>
  <c r="M263" i="1"/>
  <c r="O263" i="1" s="1"/>
  <c r="L263" i="1"/>
  <c r="K263" i="1"/>
  <c r="O262" i="1"/>
  <c r="N262" i="1"/>
  <c r="M262" i="1"/>
  <c r="L262" i="1"/>
  <c r="K262" i="1"/>
  <c r="N261" i="1"/>
  <c r="M261" i="1"/>
  <c r="O261" i="1" s="1"/>
  <c r="L261" i="1"/>
  <c r="K261" i="1"/>
  <c r="N260" i="1"/>
  <c r="M260" i="1"/>
  <c r="O260" i="1" s="1"/>
  <c r="L260" i="1"/>
  <c r="K260" i="1"/>
  <c r="O259" i="1"/>
  <c r="N259" i="1"/>
  <c r="M259" i="1"/>
  <c r="L259" i="1"/>
  <c r="K259" i="1"/>
  <c r="N258" i="1"/>
  <c r="M258" i="1"/>
  <c r="O258" i="1" s="1"/>
  <c r="L258" i="1"/>
  <c r="K258" i="1"/>
  <c r="N257" i="1"/>
  <c r="M257" i="1"/>
  <c r="O257" i="1" s="1"/>
  <c r="L257" i="1"/>
  <c r="K257" i="1"/>
  <c r="N256" i="1"/>
  <c r="M256" i="1"/>
  <c r="O256" i="1" s="1"/>
  <c r="L256" i="1"/>
  <c r="K256" i="1"/>
  <c r="N255" i="1"/>
  <c r="M255" i="1"/>
  <c r="O255" i="1" s="1"/>
  <c r="L255" i="1"/>
  <c r="K255" i="1"/>
  <c r="O254" i="1"/>
  <c r="N254" i="1"/>
  <c r="M254" i="1"/>
  <c r="L254" i="1"/>
  <c r="K254" i="1"/>
  <c r="N253" i="1"/>
  <c r="M253" i="1"/>
  <c r="O253" i="1" s="1"/>
  <c r="L253" i="1"/>
  <c r="K253" i="1"/>
  <c r="N252" i="1"/>
  <c r="M252" i="1"/>
  <c r="O252" i="1" s="1"/>
  <c r="L252" i="1"/>
  <c r="K252" i="1"/>
  <c r="O251" i="1"/>
  <c r="N251" i="1"/>
  <c r="M251" i="1"/>
  <c r="L251" i="1"/>
  <c r="K251" i="1"/>
  <c r="N250" i="1"/>
  <c r="M250" i="1"/>
  <c r="O250" i="1" s="1"/>
  <c r="L250" i="1"/>
  <c r="K250" i="1"/>
  <c r="N249" i="1"/>
  <c r="M249" i="1"/>
  <c r="O249" i="1" s="1"/>
  <c r="L249" i="1"/>
  <c r="K249" i="1"/>
  <c r="N248" i="1"/>
  <c r="M248" i="1"/>
  <c r="O248" i="1" s="1"/>
  <c r="L248" i="1"/>
  <c r="K248" i="1"/>
  <c r="N247" i="1"/>
  <c r="M247" i="1"/>
  <c r="O247" i="1" s="1"/>
  <c r="L247" i="1"/>
  <c r="K247" i="1"/>
  <c r="O246" i="1"/>
  <c r="N246" i="1"/>
  <c r="M246" i="1"/>
  <c r="L246" i="1"/>
  <c r="K246" i="1"/>
  <c r="N245" i="1"/>
  <c r="M245" i="1"/>
  <c r="O245" i="1" s="1"/>
  <c r="L245" i="1"/>
  <c r="K245" i="1"/>
  <c r="N244" i="1"/>
  <c r="M244" i="1"/>
  <c r="O244" i="1" s="1"/>
  <c r="L244" i="1"/>
  <c r="K244" i="1"/>
  <c r="O243" i="1"/>
  <c r="N243" i="1"/>
  <c r="M243" i="1"/>
  <c r="L243" i="1"/>
  <c r="K243" i="1"/>
  <c r="N242" i="1"/>
  <c r="M242" i="1"/>
  <c r="O242" i="1" s="1"/>
  <c r="L242" i="1"/>
  <c r="K242" i="1"/>
  <c r="N241" i="1"/>
  <c r="M241" i="1"/>
  <c r="O241" i="1" s="1"/>
  <c r="L241" i="1"/>
  <c r="K241" i="1"/>
  <c r="N240" i="1"/>
  <c r="M240" i="1"/>
  <c r="O240" i="1" s="1"/>
  <c r="L240" i="1"/>
  <c r="K240" i="1"/>
  <c r="N239" i="1"/>
  <c r="M239" i="1"/>
  <c r="O239" i="1" s="1"/>
  <c r="L239" i="1"/>
  <c r="K239" i="1"/>
  <c r="O238" i="1"/>
  <c r="N238" i="1"/>
  <c r="M238" i="1"/>
  <c r="L238" i="1"/>
  <c r="K238" i="1"/>
  <c r="N237" i="1"/>
  <c r="M237" i="1"/>
  <c r="O237" i="1" s="1"/>
  <c r="L237" i="1"/>
  <c r="K237" i="1"/>
  <c r="N236" i="1"/>
  <c r="M236" i="1"/>
  <c r="O236" i="1" s="1"/>
  <c r="L236" i="1"/>
  <c r="K236" i="1"/>
  <c r="O235" i="1"/>
  <c r="N235" i="1"/>
  <c r="M235" i="1"/>
  <c r="L235" i="1"/>
  <c r="K235" i="1"/>
  <c r="N234" i="1"/>
  <c r="M234" i="1"/>
  <c r="O234" i="1" s="1"/>
  <c r="L234" i="1"/>
  <c r="K234" i="1"/>
  <c r="N233" i="1"/>
  <c r="M233" i="1"/>
  <c r="O233" i="1" s="1"/>
  <c r="L233" i="1"/>
  <c r="K233" i="1"/>
  <c r="N232" i="1"/>
  <c r="M232" i="1"/>
  <c r="O232" i="1" s="1"/>
  <c r="L232" i="1"/>
  <c r="K232" i="1"/>
  <c r="N231" i="1"/>
  <c r="M231" i="1"/>
  <c r="O231" i="1" s="1"/>
  <c r="L231" i="1"/>
  <c r="K231" i="1"/>
  <c r="O230" i="1"/>
  <c r="N230" i="1"/>
  <c r="M230" i="1"/>
  <c r="L230" i="1"/>
  <c r="K230" i="1"/>
  <c r="N229" i="1"/>
  <c r="M229" i="1"/>
  <c r="O229" i="1" s="1"/>
  <c r="L229" i="1"/>
  <c r="K229" i="1"/>
  <c r="N228" i="1"/>
  <c r="M228" i="1"/>
  <c r="O228" i="1" s="1"/>
  <c r="L228" i="1"/>
  <c r="K228" i="1"/>
  <c r="O227" i="1"/>
  <c r="N227" i="1"/>
  <c r="M227" i="1"/>
  <c r="L227" i="1"/>
  <c r="K227" i="1"/>
  <c r="N226" i="1"/>
  <c r="M226" i="1"/>
  <c r="O226" i="1" s="1"/>
  <c r="L226" i="1"/>
  <c r="K226" i="1"/>
  <c r="N225" i="1"/>
  <c r="M225" i="1"/>
  <c r="O225" i="1" s="1"/>
  <c r="L225" i="1"/>
  <c r="K225" i="1"/>
  <c r="N224" i="1"/>
  <c r="M224" i="1"/>
  <c r="O224" i="1" s="1"/>
  <c r="L224" i="1"/>
  <c r="K224" i="1"/>
  <c r="N223" i="1"/>
  <c r="M223" i="1"/>
  <c r="O223" i="1" s="1"/>
  <c r="L223" i="1"/>
  <c r="K223" i="1"/>
  <c r="O222" i="1"/>
  <c r="N222" i="1"/>
  <c r="M222" i="1"/>
  <c r="L222" i="1"/>
  <c r="K222" i="1"/>
  <c r="N221" i="1"/>
  <c r="M221" i="1"/>
  <c r="O221" i="1" s="1"/>
  <c r="L221" i="1"/>
  <c r="K221" i="1"/>
  <c r="N220" i="1"/>
  <c r="M220" i="1"/>
  <c r="O220" i="1" s="1"/>
  <c r="L220" i="1"/>
  <c r="K220" i="1"/>
  <c r="O219" i="1"/>
  <c r="N219" i="1"/>
  <c r="M219" i="1"/>
  <c r="L219" i="1"/>
  <c r="K219" i="1"/>
  <c r="N218" i="1"/>
  <c r="M218" i="1"/>
  <c r="O218" i="1" s="1"/>
  <c r="L218" i="1"/>
  <c r="K218" i="1"/>
  <c r="N217" i="1"/>
  <c r="M217" i="1"/>
  <c r="O217" i="1" s="1"/>
  <c r="L217" i="1"/>
  <c r="K217" i="1"/>
  <c r="N216" i="1"/>
  <c r="M216" i="1"/>
  <c r="O216" i="1" s="1"/>
  <c r="L216" i="1"/>
  <c r="K216" i="1"/>
  <c r="O215" i="1"/>
  <c r="N215" i="1"/>
  <c r="M215" i="1"/>
  <c r="L215" i="1"/>
  <c r="K215" i="1"/>
  <c r="O214" i="1"/>
  <c r="N214" i="1"/>
  <c r="M214" i="1"/>
  <c r="L214" i="1"/>
  <c r="K214" i="1"/>
  <c r="N213" i="1"/>
  <c r="M213" i="1"/>
  <c r="O213" i="1" s="1"/>
  <c r="L213" i="1"/>
  <c r="K213" i="1"/>
  <c r="N212" i="1"/>
  <c r="M212" i="1"/>
  <c r="O212" i="1" s="1"/>
  <c r="L212" i="1"/>
  <c r="K212" i="1"/>
  <c r="O211" i="1"/>
  <c r="N211" i="1"/>
  <c r="M211" i="1"/>
  <c r="L211" i="1"/>
  <c r="K211" i="1"/>
  <c r="N210" i="1"/>
  <c r="M210" i="1"/>
  <c r="O210" i="1" s="1"/>
  <c r="L210" i="1"/>
  <c r="K210" i="1"/>
  <c r="N209" i="1"/>
  <c r="M209" i="1"/>
  <c r="O209" i="1" s="1"/>
  <c r="L209" i="1"/>
  <c r="K209" i="1"/>
  <c r="N208" i="1"/>
  <c r="M208" i="1"/>
  <c r="O208" i="1" s="1"/>
  <c r="L208" i="1"/>
  <c r="K208" i="1"/>
  <c r="N207" i="1"/>
  <c r="M207" i="1"/>
  <c r="O207" i="1" s="1"/>
  <c r="L207" i="1"/>
  <c r="K207" i="1"/>
  <c r="O206" i="1"/>
  <c r="N206" i="1"/>
  <c r="M206" i="1"/>
  <c r="L206" i="1"/>
  <c r="K206" i="1"/>
  <c r="O205" i="1"/>
  <c r="N205" i="1"/>
  <c r="M205" i="1"/>
  <c r="L205" i="1"/>
  <c r="K205" i="1"/>
  <c r="N204" i="1"/>
  <c r="M204" i="1"/>
  <c r="O204" i="1" s="1"/>
  <c r="L204" i="1"/>
  <c r="K204" i="1"/>
  <c r="O203" i="1"/>
  <c r="N203" i="1"/>
  <c r="M203" i="1"/>
  <c r="L203" i="1"/>
  <c r="K203" i="1"/>
  <c r="N202" i="1"/>
  <c r="M202" i="1"/>
  <c r="O202" i="1" s="1"/>
  <c r="L202" i="1"/>
  <c r="K202" i="1"/>
  <c r="N201" i="1"/>
  <c r="M201" i="1"/>
  <c r="O201" i="1" s="1"/>
  <c r="L201" i="1"/>
  <c r="K201" i="1"/>
  <c r="N200" i="1"/>
  <c r="M200" i="1"/>
  <c r="O200" i="1" s="1"/>
  <c r="L200" i="1"/>
  <c r="K200" i="1"/>
  <c r="N199" i="1"/>
  <c r="M199" i="1"/>
  <c r="O199" i="1" s="1"/>
  <c r="L199" i="1"/>
  <c r="K199" i="1"/>
  <c r="O198" i="1"/>
  <c r="N198" i="1"/>
  <c r="M198" i="1"/>
  <c r="L198" i="1"/>
  <c r="K198" i="1"/>
  <c r="O197" i="1"/>
  <c r="N197" i="1"/>
  <c r="M197" i="1"/>
  <c r="L197" i="1"/>
  <c r="K197" i="1"/>
  <c r="N196" i="1"/>
  <c r="M196" i="1"/>
  <c r="O196" i="1" s="1"/>
  <c r="L196" i="1"/>
  <c r="K196" i="1"/>
  <c r="O195" i="1"/>
  <c r="N195" i="1"/>
  <c r="M195" i="1"/>
  <c r="L195" i="1"/>
  <c r="K195" i="1"/>
  <c r="N194" i="1"/>
  <c r="M194" i="1"/>
  <c r="O194" i="1" s="1"/>
  <c r="L194" i="1"/>
  <c r="K194" i="1"/>
  <c r="N193" i="1"/>
  <c r="M193" i="1"/>
  <c r="O193" i="1" s="1"/>
  <c r="L193" i="1"/>
  <c r="K193" i="1"/>
  <c r="N192" i="1"/>
  <c r="M192" i="1"/>
  <c r="O192" i="1" s="1"/>
  <c r="L192" i="1"/>
  <c r="K192" i="1"/>
  <c r="N191" i="1"/>
  <c r="M191" i="1"/>
  <c r="O191" i="1" s="1"/>
  <c r="L191" i="1"/>
  <c r="K191" i="1"/>
  <c r="O190" i="1"/>
  <c r="N190" i="1"/>
  <c r="M190" i="1"/>
  <c r="L190" i="1"/>
  <c r="K190" i="1"/>
  <c r="O189" i="1"/>
  <c r="N189" i="1"/>
  <c r="M189" i="1"/>
  <c r="L189" i="1"/>
  <c r="K189" i="1"/>
  <c r="N188" i="1"/>
  <c r="M188" i="1"/>
  <c r="O188" i="1" s="1"/>
  <c r="L188" i="1"/>
  <c r="K188" i="1"/>
  <c r="O187" i="1"/>
  <c r="N187" i="1"/>
  <c r="M187" i="1"/>
  <c r="L187" i="1"/>
  <c r="K187" i="1"/>
  <c r="N186" i="1"/>
  <c r="M186" i="1"/>
  <c r="O186" i="1" s="1"/>
  <c r="L186" i="1"/>
  <c r="K186" i="1"/>
  <c r="O185" i="1"/>
  <c r="N185" i="1"/>
  <c r="M185" i="1"/>
  <c r="L185" i="1"/>
  <c r="K185" i="1"/>
  <c r="N184" i="1"/>
  <c r="M184" i="1"/>
  <c r="O184" i="1" s="1"/>
  <c r="L184" i="1"/>
  <c r="K184" i="1"/>
  <c r="N183" i="1"/>
  <c r="M183" i="1"/>
  <c r="O183" i="1" s="1"/>
  <c r="L183" i="1"/>
  <c r="K183" i="1"/>
  <c r="O182" i="1"/>
  <c r="N182" i="1"/>
  <c r="M182" i="1"/>
  <c r="L182" i="1"/>
  <c r="K182" i="1"/>
  <c r="O181" i="1"/>
  <c r="N181" i="1"/>
  <c r="M181" i="1"/>
  <c r="L181" i="1"/>
  <c r="K181" i="1"/>
  <c r="N180" i="1"/>
  <c r="M180" i="1"/>
  <c r="O180" i="1" s="1"/>
  <c r="L180" i="1"/>
  <c r="K180" i="1"/>
  <c r="O179" i="1"/>
  <c r="N179" i="1"/>
  <c r="M179" i="1"/>
  <c r="L179" i="1"/>
  <c r="K179" i="1"/>
  <c r="N178" i="1"/>
  <c r="M178" i="1"/>
  <c r="O178" i="1" s="1"/>
  <c r="L178" i="1"/>
  <c r="K178" i="1"/>
  <c r="O177" i="1"/>
  <c r="N177" i="1"/>
  <c r="M177" i="1"/>
  <c r="L177" i="1"/>
  <c r="K177" i="1"/>
  <c r="N176" i="1"/>
  <c r="M176" i="1"/>
  <c r="O176" i="1" s="1"/>
  <c r="L176" i="1"/>
  <c r="K176" i="1"/>
  <c r="N175" i="1"/>
  <c r="M175" i="1"/>
  <c r="O175" i="1" s="1"/>
  <c r="L175" i="1"/>
  <c r="K175" i="1"/>
  <c r="O174" i="1"/>
  <c r="N174" i="1"/>
  <c r="M174" i="1"/>
  <c r="L174" i="1"/>
  <c r="K174" i="1"/>
  <c r="O173" i="1"/>
  <c r="N173" i="1"/>
  <c r="M173" i="1"/>
  <c r="L173" i="1"/>
  <c r="K173" i="1"/>
  <c r="N172" i="1"/>
  <c r="M172" i="1"/>
  <c r="O172" i="1" s="1"/>
  <c r="L172" i="1"/>
  <c r="K172" i="1"/>
  <c r="O171" i="1"/>
  <c r="N171" i="1"/>
  <c r="M171" i="1"/>
  <c r="L171" i="1"/>
  <c r="K171" i="1"/>
  <c r="N170" i="1"/>
  <c r="M170" i="1"/>
  <c r="O170" i="1" s="1"/>
  <c r="L170" i="1"/>
  <c r="K170" i="1"/>
  <c r="N169" i="1"/>
  <c r="M169" i="1"/>
  <c r="L169" i="1"/>
  <c r="K169" i="1"/>
  <c r="O169" i="1" s="1"/>
  <c r="N168" i="1"/>
  <c r="M168" i="1"/>
  <c r="O168" i="1" s="1"/>
  <c r="L168" i="1"/>
  <c r="K168" i="1"/>
  <c r="N167" i="1"/>
  <c r="M167" i="1"/>
  <c r="O167" i="1" s="1"/>
  <c r="L167" i="1"/>
  <c r="K167" i="1"/>
  <c r="O166" i="1"/>
  <c r="N166" i="1"/>
  <c r="M166" i="1"/>
  <c r="L166" i="1"/>
  <c r="K166" i="1"/>
  <c r="O165" i="1"/>
  <c r="N165" i="1"/>
  <c r="M165" i="1"/>
  <c r="L165" i="1"/>
  <c r="K165" i="1"/>
  <c r="N164" i="1"/>
  <c r="M164" i="1"/>
  <c r="O164" i="1" s="1"/>
  <c r="L164" i="1"/>
  <c r="K164" i="1"/>
  <c r="O163" i="1"/>
  <c r="N163" i="1"/>
  <c r="M163" i="1"/>
  <c r="L163" i="1"/>
  <c r="K163" i="1"/>
  <c r="N162" i="1"/>
  <c r="M162" i="1"/>
  <c r="O162" i="1" s="1"/>
  <c r="L162" i="1"/>
  <c r="K162" i="1"/>
  <c r="O161" i="1"/>
  <c r="N161" i="1"/>
  <c r="M161" i="1"/>
  <c r="L161" i="1"/>
  <c r="K161" i="1"/>
  <c r="N160" i="1"/>
  <c r="M160" i="1"/>
  <c r="O160" i="1" s="1"/>
  <c r="L160" i="1"/>
  <c r="K160" i="1"/>
  <c r="N159" i="1"/>
  <c r="M159" i="1"/>
  <c r="O159" i="1" s="1"/>
  <c r="L159" i="1"/>
  <c r="K159" i="1"/>
  <c r="O158" i="1"/>
  <c r="N158" i="1"/>
  <c r="M158" i="1"/>
  <c r="L158" i="1"/>
  <c r="K158" i="1"/>
  <c r="O157" i="1"/>
  <c r="N157" i="1"/>
  <c r="M157" i="1"/>
  <c r="L157" i="1"/>
  <c r="K157" i="1"/>
  <c r="N156" i="1"/>
  <c r="M156" i="1"/>
  <c r="O156" i="1" s="1"/>
  <c r="L156" i="1"/>
  <c r="K156" i="1"/>
  <c r="O155" i="1"/>
  <c r="N155" i="1"/>
  <c r="M155" i="1"/>
  <c r="L155" i="1"/>
  <c r="K155" i="1"/>
  <c r="N154" i="1"/>
  <c r="M154" i="1"/>
  <c r="O154" i="1" s="1"/>
  <c r="L154" i="1"/>
  <c r="K154" i="1"/>
  <c r="O153" i="1"/>
  <c r="N153" i="1"/>
  <c r="M153" i="1"/>
  <c r="L153" i="1"/>
  <c r="K153" i="1"/>
  <c r="N152" i="1"/>
  <c r="M152" i="1"/>
  <c r="O152" i="1" s="1"/>
  <c r="L152" i="1"/>
  <c r="K152" i="1"/>
  <c r="N151" i="1"/>
  <c r="M151" i="1"/>
  <c r="L151" i="1"/>
  <c r="K151" i="1"/>
  <c r="O150" i="1"/>
  <c r="N150" i="1"/>
  <c r="M150" i="1"/>
  <c r="L150" i="1"/>
  <c r="K150" i="1"/>
  <c r="N149" i="1"/>
  <c r="M149" i="1"/>
  <c r="O149" i="1" s="1"/>
  <c r="L149" i="1"/>
  <c r="K149" i="1"/>
  <c r="O148" i="1"/>
  <c r="N148" i="1"/>
  <c r="M148" i="1"/>
  <c r="L148" i="1"/>
  <c r="K148" i="1"/>
  <c r="N147" i="1"/>
  <c r="M147" i="1"/>
  <c r="O147" i="1" s="1"/>
  <c r="L147" i="1"/>
  <c r="K147" i="1"/>
  <c r="N146" i="1"/>
  <c r="M146" i="1"/>
  <c r="O146" i="1" s="1"/>
  <c r="L146" i="1"/>
  <c r="K146" i="1"/>
  <c r="O145" i="1"/>
  <c r="N145" i="1"/>
  <c r="M145" i="1"/>
  <c r="L145" i="1"/>
  <c r="K145" i="1"/>
  <c r="O144" i="1"/>
  <c r="N144" i="1"/>
  <c r="M144" i="1"/>
  <c r="L144" i="1"/>
  <c r="K144" i="1"/>
  <c r="N143" i="1"/>
  <c r="M143" i="1"/>
  <c r="O143" i="1" s="1"/>
  <c r="L143" i="1"/>
  <c r="K143" i="1"/>
  <c r="O142" i="1"/>
  <c r="N142" i="1"/>
  <c r="M142" i="1"/>
  <c r="L142" i="1"/>
  <c r="K142" i="1"/>
  <c r="N141" i="1"/>
  <c r="M141" i="1"/>
  <c r="O141" i="1" s="1"/>
  <c r="L141" i="1"/>
  <c r="K141" i="1"/>
  <c r="O140" i="1"/>
  <c r="N140" i="1"/>
  <c r="M140" i="1"/>
  <c r="L140" i="1"/>
  <c r="K140" i="1"/>
  <c r="N139" i="1"/>
  <c r="M139" i="1"/>
  <c r="O139" i="1" s="1"/>
  <c r="L139" i="1"/>
  <c r="K139" i="1"/>
  <c r="N138" i="1"/>
  <c r="M138" i="1"/>
  <c r="O138" i="1" s="1"/>
  <c r="L138" i="1"/>
  <c r="K138" i="1"/>
  <c r="O137" i="1"/>
  <c r="N137" i="1"/>
  <c r="M137" i="1"/>
  <c r="L137" i="1"/>
  <c r="K137" i="1"/>
  <c r="O136" i="1"/>
  <c r="N136" i="1"/>
  <c r="M136" i="1"/>
  <c r="L136" i="1"/>
  <c r="K136" i="1"/>
  <c r="N135" i="1"/>
  <c r="M135" i="1"/>
  <c r="O135" i="1" s="1"/>
  <c r="L135" i="1"/>
  <c r="K135" i="1"/>
  <c r="O134" i="1"/>
  <c r="N134" i="1"/>
  <c r="M134" i="1"/>
  <c r="L134" i="1"/>
  <c r="K134" i="1"/>
  <c r="N133" i="1"/>
  <c r="M133" i="1"/>
  <c r="O133" i="1" s="1"/>
  <c r="L133" i="1"/>
  <c r="K133" i="1"/>
  <c r="O132" i="1"/>
  <c r="N132" i="1"/>
  <c r="M132" i="1"/>
  <c r="L132" i="1"/>
  <c r="K132" i="1"/>
  <c r="N131" i="1"/>
  <c r="M131" i="1"/>
  <c r="O131" i="1" s="1"/>
  <c r="L131" i="1"/>
  <c r="K131" i="1"/>
  <c r="N130" i="1"/>
  <c r="M130" i="1"/>
  <c r="O130" i="1" s="1"/>
  <c r="L130" i="1"/>
  <c r="K130" i="1"/>
  <c r="O129" i="1"/>
  <c r="N129" i="1"/>
  <c r="M129" i="1"/>
  <c r="L129" i="1"/>
  <c r="K129" i="1"/>
  <c r="O128" i="1"/>
  <c r="N128" i="1"/>
  <c r="M128" i="1"/>
  <c r="L128" i="1"/>
  <c r="K128" i="1"/>
  <c r="N127" i="1"/>
  <c r="M127" i="1"/>
  <c r="O127" i="1" s="1"/>
  <c r="L127" i="1"/>
  <c r="K127" i="1"/>
  <c r="O126" i="1"/>
  <c r="N126" i="1"/>
  <c r="M126" i="1"/>
  <c r="L126" i="1"/>
  <c r="K126" i="1"/>
  <c r="N125" i="1"/>
  <c r="M125" i="1"/>
  <c r="O125" i="1" s="1"/>
  <c r="L125" i="1"/>
  <c r="K125" i="1"/>
  <c r="O124" i="1"/>
  <c r="N124" i="1"/>
  <c r="M124" i="1"/>
  <c r="L124" i="1"/>
  <c r="K124" i="1"/>
  <c r="N123" i="1"/>
  <c r="M123" i="1"/>
  <c r="O123" i="1" s="1"/>
  <c r="L123" i="1"/>
  <c r="K123" i="1"/>
  <c r="N122" i="1"/>
  <c r="M122" i="1"/>
  <c r="O122" i="1" s="1"/>
  <c r="L122" i="1"/>
  <c r="K122" i="1"/>
  <c r="O121" i="1"/>
  <c r="N121" i="1"/>
  <c r="M121" i="1"/>
  <c r="L121" i="1"/>
  <c r="K121" i="1"/>
  <c r="O120" i="1"/>
  <c r="N120" i="1"/>
  <c r="M120" i="1"/>
  <c r="L120" i="1"/>
  <c r="K120" i="1"/>
  <c r="N119" i="1"/>
  <c r="M119" i="1"/>
  <c r="O119" i="1" s="1"/>
  <c r="L119" i="1"/>
  <c r="K119" i="1"/>
  <c r="O118" i="1"/>
  <c r="N118" i="1"/>
  <c r="M118" i="1"/>
  <c r="L118" i="1"/>
  <c r="K118" i="1"/>
  <c r="N117" i="1"/>
  <c r="M117" i="1"/>
  <c r="O117" i="1" s="1"/>
  <c r="L117" i="1"/>
  <c r="K117" i="1"/>
  <c r="N116" i="1"/>
  <c r="M116" i="1"/>
  <c r="L116" i="1"/>
  <c r="K116" i="1"/>
  <c r="O115" i="1"/>
  <c r="N115" i="1"/>
  <c r="M115" i="1"/>
  <c r="L115" i="1"/>
  <c r="K115" i="1"/>
  <c r="N114" i="1"/>
  <c r="M114" i="1"/>
  <c r="O114" i="1" s="1"/>
  <c r="L114" i="1"/>
  <c r="K114" i="1"/>
  <c r="O113" i="1"/>
  <c r="N113" i="1"/>
  <c r="M113" i="1"/>
  <c r="L113" i="1"/>
  <c r="K113" i="1"/>
  <c r="N112" i="1"/>
  <c r="M112" i="1"/>
  <c r="O112" i="1" s="1"/>
  <c r="L112" i="1"/>
  <c r="K112" i="1"/>
  <c r="O111" i="1"/>
  <c r="N111" i="1"/>
  <c r="M111" i="1"/>
  <c r="L111" i="1"/>
  <c r="K111" i="1"/>
  <c r="N110" i="1"/>
  <c r="M110" i="1"/>
  <c r="O110" i="1" s="1"/>
  <c r="L110" i="1"/>
  <c r="K110" i="1"/>
  <c r="N109" i="1"/>
  <c r="M109" i="1"/>
  <c r="O109" i="1" s="1"/>
  <c r="L109" i="1"/>
  <c r="K109" i="1"/>
  <c r="O108" i="1"/>
  <c r="N108" i="1"/>
  <c r="M108" i="1"/>
  <c r="L108" i="1"/>
  <c r="K108" i="1"/>
  <c r="O107" i="1"/>
  <c r="N107" i="1"/>
  <c r="M107" i="1"/>
  <c r="L107" i="1"/>
  <c r="K107" i="1"/>
  <c r="N106" i="1"/>
  <c r="M106" i="1"/>
  <c r="O106" i="1" s="1"/>
  <c r="L106" i="1"/>
  <c r="K106" i="1"/>
  <c r="O105" i="1"/>
  <c r="N105" i="1"/>
  <c r="M105" i="1"/>
  <c r="L105" i="1"/>
  <c r="K105" i="1"/>
  <c r="N104" i="1"/>
  <c r="M104" i="1"/>
  <c r="O104" i="1" s="1"/>
  <c r="L104" i="1"/>
  <c r="K104" i="1"/>
  <c r="O103" i="1"/>
  <c r="N103" i="1"/>
  <c r="M103" i="1"/>
  <c r="L103" i="1"/>
  <c r="K103" i="1"/>
  <c r="N102" i="1"/>
  <c r="M102" i="1"/>
  <c r="O102" i="1" s="1"/>
  <c r="L102" i="1"/>
  <c r="K102" i="1"/>
  <c r="N101" i="1"/>
  <c r="M101" i="1"/>
  <c r="O101" i="1" s="1"/>
  <c r="L101" i="1"/>
  <c r="K101" i="1"/>
  <c r="O100" i="1"/>
  <c r="N100" i="1"/>
  <c r="M100" i="1"/>
  <c r="L100" i="1"/>
  <c r="K100" i="1"/>
  <c r="O99" i="1"/>
  <c r="N99" i="1"/>
  <c r="M99" i="1"/>
  <c r="L99" i="1"/>
  <c r="K99" i="1"/>
  <c r="N98" i="1"/>
  <c r="M98" i="1"/>
  <c r="O98" i="1" s="1"/>
  <c r="L98" i="1"/>
  <c r="K98" i="1"/>
  <c r="O97" i="1"/>
  <c r="N97" i="1"/>
  <c r="M97" i="1"/>
  <c r="L97" i="1"/>
  <c r="K97" i="1"/>
  <c r="N96" i="1"/>
  <c r="M96" i="1"/>
  <c r="O96" i="1" s="1"/>
  <c r="L96" i="1"/>
  <c r="K96" i="1"/>
  <c r="O95" i="1"/>
  <c r="N95" i="1"/>
  <c r="M95" i="1"/>
  <c r="L95" i="1"/>
  <c r="K95" i="1"/>
  <c r="N94" i="1"/>
  <c r="M94" i="1"/>
  <c r="O94" i="1" s="1"/>
  <c r="L94" i="1"/>
  <c r="K94" i="1"/>
  <c r="N93" i="1"/>
  <c r="M93" i="1"/>
  <c r="O93" i="1" s="1"/>
  <c r="L93" i="1"/>
  <c r="K93" i="1"/>
  <c r="O92" i="1"/>
  <c r="N92" i="1"/>
  <c r="M92" i="1"/>
  <c r="L92" i="1"/>
  <c r="K92" i="1"/>
  <c r="O91" i="1"/>
  <c r="N91" i="1"/>
  <c r="M91" i="1"/>
  <c r="L91" i="1"/>
  <c r="K91" i="1"/>
  <c r="N90" i="1"/>
  <c r="M90" i="1"/>
  <c r="O90" i="1" s="1"/>
  <c r="L90" i="1"/>
  <c r="K90" i="1"/>
  <c r="O89" i="1"/>
  <c r="N89" i="1"/>
  <c r="M89" i="1"/>
  <c r="L89" i="1"/>
  <c r="K89" i="1"/>
  <c r="N88" i="1"/>
  <c r="M88" i="1"/>
  <c r="O88" i="1" s="1"/>
  <c r="L88" i="1"/>
  <c r="K88" i="1"/>
  <c r="O87" i="1"/>
  <c r="N87" i="1"/>
  <c r="M87" i="1"/>
  <c r="L87" i="1"/>
  <c r="K87" i="1"/>
  <c r="N86" i="1"/>
  <c r="M86" i="1"/>
  <c r="O86" i="1" s="1"/>
  <c r="L86" i="1"/>
  <c r="K86" i="1"/>
  <c r="N85" i="1"/>
  <c r="M85" i="1"/>
  <c r="O85" i="1" s="1"/>
  <c r="L85" i="1"/>
  <c r="K85" i="1"/>
  <c r="O84" i="1"/>
  <c r="N84" i="1"/>
  <c r="M84" i="1"/>
  <c r="L84" i="1"/>
  <c r="K84" i="1"/>
  <c r="O83" i="1"/>
  <c r="N83" i="1"/>
  <c r="M83" i="1"/>
  <c r="L83" i="1"/>
  <c r="K83" i="1"/>
  <c r="N82" i="1"/>
  <c r="M82" i="1"/>
  <c r="O82" i="1" s="1"/>
  <c r="L82" i="1"/>
  <c r="K82" i="1"/>
  <c r="O81" i="1"/>
  <c r="N81" i="1"/>
  <c r="M81" i="1"/>
  <c r="L81" i="1"/>
  <c r="K81" i="1"/>
  <c r="N80" i="1"/>
  <c r="M80" i="1"/>
  <c r="O80" i="1" s="1"/>
  <c r="L80" i="1"/>
  <c r="K80" i="1"/>
  <c r="O79" i="1"/>
  <c r="N79" i="1"/>
  <c r="M79" i="1"/>
  <c r="L79" i="1"/>
  <c r="K79" i="1"/>
  <c r="N78" i="1"/>
  <c r="M78" i="1"/>
  <c r="O78" i="1" s="1"/>
  <c r="L78" i="1"/>
  <c r="K78" i="1"/>
  <c r="N77" i="1"/>
  <c r="M77" i="1"/>
  <c r="O77" i="1" s="1"/>
  <c r="L77" i="1"/>
  <c r="K77" i="1"/>
  <c r="O76" i="1"/>
  <c r="N76" i="1"/>
  <c r="M76" i="1"/>
  <c r="L76" i="1"/>
  <c r="K76" i="1"/>
  <c r="O75" i="1"/>
  <c r="N75" i="1"/>
  <c r="M75" i="1"/>
  <c r="L75" i="1"/>
  <c r="K75" i="1"/>
  <c r="N74" i="1"/>
  <c r="M74" i="1"/>
  <c r="O74" i="1" s="1"/>
  <c r="L74" i="1"/>
  <c r="K74" i="1"/>
  <c r="O73" i="1"/>
  <c r="N73" i="1"/>
  <c r="M73" i="1"/>
  <c r="L73" i="1"/>
  <c r="K73" i="1"/>
  <c r="N72" i="1"/>
  <c r="M72" i="1"/>
  <c r="O72" i="1" s="1"/>
  <c r="L72" i="1"/>
  <c r="K72" i="1"/>
  <c r="O71" i="1"/>
  <c r="N71" i="1"/>
  <c r="M71" i="1"/>
  <c r="L71" i="1"/>
  <c r="K71" i="1"/>
  <c r="N70" i="1"/>
  <c r="M70" i="1"/>
  <c r="O70" i="1" s="1"/>
  <c r="L70" i="1"/>
  <c r="K70" i="1"/>
  <c r="N69" i="1"/>
  <c r="M69" i="1"/>
  <c r="O69" i="1" s="1"/>
  <c r="L69" i="1"/>
  <c r="K69" i="1"/>
  <c r="O68" i="1"/>
  <c r="N68" i="1"/>
  <c r="M68" i="1"/>
  <c r="L68" i="1"/>
  <c r="K68" i="1"/>
  <c r="O67" i="1"/>
  <c r="N67" i="1"/>
  <c r="M67" i="1"/>
  <c r="L67" i="1"/>
  <c r="K67" i="1"/>
  <c r="N66" i="1"/>
  <c r="M66" i="1"/>
  <c r="O66" i="1" s="1"/>
  <c r="L66" i="1"/>
  <c r="K66" i="1"/>
  <c r="O65" i="1"/>
  <c r="N65" i="1"/>
  <c r="M65" i="1"/>
  <c r="L65" i="1"/>
  <c r="K65" i="1"/>
  <c r="N64" i="1"/>
  <c r="M64" i="1"/>
  <c r="O64" i="1" s="1"/>
  <c r="L64" i="1"/>
  <c r="K64" i="1"/>
  <c r="O63" i="1"/>
  <c r="N63" i="1"/>
  <c r="M63" i="1"/>
  <c r="L63" i="1"/>
  <c r="K63" i="1"/>
  <c r="N62" i="1"/>
  <c r="M62" i="1"/>
  <c r="O62" i="1" s="1"/>
  <c r="L62" i="1"/>
  <c r="K62" i="1"/>
  <c r="N61" i="1"/>
  <c r="M61" i="1"/>
  <c r="O61" i="1" s="1"/>
  <c r="L61" i="1"/>
  <c r="K61" i="1"/>
  <c r="O60" i="1"/>
  <c r="N60" i="1"/>
  <c r="M60" i="1"/>
  <c r="L60" i="1"/>
  <c r="K60" i="1"/>
  <c r="O59" i="1"/>
  <c r="N59" i="1"/>
  <c r="M59" i="1"/>
  <c r="L59" i="1"/>
  <c r="K59" i="1"/>
  <c r="N58" i="1"/>
  <c r="M58" i="1"/>
  <c r="O58" i="1" s="1"/>
  <c r="L58" i="1"/>
  <c r="K58" i="1"/>
  <c r="O57" i="1"/>
  <c r="N57" i="1"/>
  <c r="M57" i="1"/>
  <c r="L57" i="1"/>
  <c r="K57" i="1"/>
  <c r="N56" i="1"/>
  <c r="M56" i="1"/>
  <c r="O56" i="1" s="1"/>
  <c r="L56" i="1"/>
  <c r="K56" i="1"/>
  <c r="O55" i="1"/>
  <c r="N55" i="1"/>
  <c r="M55" i="1"/>
  <c r="L55" i="1"/>
  <c r="K55" i="1"/>
  <c r="N54" i="1"/>
  <c r="M54" i="1"/>
  <c r="O54" i="1" s="1"/>
  <c r="L54" i="1"/>
  <c r="K54" i="1"/>
  <c r="N53" i="1"/>
  <c r="M53" i="1"/>
  <c r="O53" i="1" s="1"/>
  <c r="L53" i="1"/>
  <c r="K53" i="1"/>
  <c r="O52" i="1"/>
  <c r="N52" i="1"/>
  <c r="M52" i="1"/>
  <c r="L52" i="1"/>
  <c r="K52" i="1"/>
  <c r="O51" i="1"/>
  <c r="N51" i="1"/>
  <c r="M51" i="1"/>
  <c r="L51" i="1"/>
  <c r="K51" i="1"/>
  <c r="N50" i="1"/>
  <c r="M50" i="1"/>
  <c r="O50" i="1" s="1"/>
  <c r="L50" i="1"/>
  <c r="K50" i="1"/>
  <c r="O49" i="1"/>
  <c r="N49" i="1"/>
  <c r="M49" i="1"/>
  <c r="L49" i="1"/>
  <c r="K49" i="1"/>
  <c r="N48" i="1"/>
  <c r="M48" i="1"/>
  <c r="O48" i="1" s="1"/>
  <c r="L48" i="1"/>
  <c r="K48" i="1"/>
  <c r="O47" i="1"/>
  <c r="N47" i="1"/>
  <c r="M47" i="1"/>
  <c r="L47" i="1"/>
  <c r="K47" i="1"/>
  <c r="N46" i="1"/>
  <c r="M46" i="1"/>
  <c r="L46" i="1"/>
  <c r="K46" i="1"/>
  <c r="N45" i="1"/>
  <c r="M45" i="1"/>
  <c r="O45" i="1" s="1"/>
  <c r="L45" i="1"/>
  <c r="K45" i="1"/>
  <c r="O44" i="1"/>
  <c r="N44" i="1"/>
  <c r="M44" i="1"/>
  <c r="L44" i="1"/>
  <c r="K44" i="1"/>
  <c r="N43" i="1"/>
  <c r="M43" i="1"/>
  <c r="O43" i="1" s="1"/>
  <c r="L43" i="1"/>
  <c r="K43" i="1"/>
  <c r="N42" i="1"/>
  <c r="M42" i="1"/>
  <c r="L42" i="1"/>
  <c r="K42" i="1"/>
  <c r="O41" i="1"/>
  <c r="N41" i="1"/>
  <c r="M41" i="1"/>
  <c r="L41" i="1"/>
  <c r="K41" i="1"/>
  <c r="N40" i="1"/>
  <c r="M40" i="1"/>
  <c r="O40" i="1" s="1"/>
  <c r="L40" i="1"/>
  <c r="K40" i="1"/>
  <c r="O39" i="1"/>
  <c r="N39" i="1"/>
  <c r="M39" i="1"/>
  <c r="L39" i="1"/>
  <c r="K39" i="1"/>
  <c r="N38" i="1"/>
  <c r="M38" i="1"/>
  <c r="O38" i="1" s="1"/>
  <c r="L38" i="1"/>
  <c r="K38" i="1"/>
  <c r="O37" i="1"/>
  <c r="N37" i="1"/>
  <c r="M37" i="1"/>
  <c r="L37" i="1"/>
  <c r="K37" i="1"/>
  <c r="N36" i="1"/>
  <c r="M36" i="1"/>
  <c r="O36" i="1" s="1"/>
  <c r="L36" i="1"/>
  <c r="K36" i="1"/>
  <c r="N35" i="1"/>
  <c r="M35" i="1"/>
  <c r="O35" i="1" s="1"/>
  <c r="L35" i="1"/>
  <c r="K35" i="1"/>
  <c r="O34" i="1"/>
  <c r="N34" i="1"/>
  <c r="M34" i="1"/>
  <c r="L34" i="1"/>
  <c r="K34" i="1"/>
  <c r="O33" i="1"/>
  <c r="N33" i="1"/>
  <c r="M33" i="1"/>
  <c r="L33" i="1"/>
  <c r="K33" i="1"/>
  <c r="N32" i="1"/>
  <c r="M32" i="1"/>
  <c r="O32" i="1" s="1"/>
  <c r="L32" i="1"/>
  <c r="K32" i="1"/>
  <c r="O31" i="1"/>
  <c r="N31" i="1"/>
  <c r="M31" i="1"/>
  <c r="L31" i="1"/>
  <c r="K31" i="1"/>
  <c r="N30" i="1"/>
  <c r="M30" i="1"/>
  <c r="O30" i="1" s="1"/>
  <c r="L30" i="1"/>
  <c r="K30" i="1"/>
  <c r="O29" i="1"/>
  <c r="N29" i="1"/>
  <c r="M29" i="1"/>
  <c r="L29" i="1"/>
  <c r="K29" i="1"/>
  <c r="N28" i="1"/>
  <c r="M28" i="1"/>
  <c r="O28" i="1" s="1"/>
  <c r="L28" i="1"/>
  <c r="K28" i="1"/>
  <c r="N27" i="1"/>
  <c r="M27" i="1"/>
  <c r="O27" i="1" s="1"/>
  <c r="L27" i="1"/>
  <c r="K27" i="1"/>
  <c r="O26" i="1"/>
  <c r="N26" i="1"/>
  <c r="M26" i="1"/>
  <c r="L26" i="1"/>
  <c r="K26" i="1"/>
  <c r="O25" i="1"/>
  <c r="N25" i="1"/>
  <c r="M25" i="1"/>
  <c r="L25" i="1"/>
  <c r="K25" i="1"/>
  <c r="N24" i="1"/>
  <c r="M24" i="1"/>
  <c r="O24" i="1" s="1"/>
  <c r="L24" i="1"/>
  <c r="K24" i="1"/>
  <c r="O23" i="1"/>
  <c r="N23" i="1"/>
  <c r="M23" i="1"/>
  <c r="L23" i="1"/>
  <c r="K23" i="1"/>
  <c r="N22" i="1"/>
  <c r="M22" i="1"/>
  <c r="O22" i="1" s="1"/>
  <c r="L22" i="1"/>
  <c r="K22" i="1"/>
  <c r="O21" i="1"/>
  <c r="N21" i="1"/>
  <c r="M21" i="1"/>
  <c r="L21" i="1"/>
  <c r="K21" i="1"/>
  <c r="N20" i="1"/>
  <c r="M20" i="1"/>
  <c r="O20" i="1" s="1"/>
  <c r="L20" i="1"/>
  <c r="K20" i="1"/>
  <c r="N19" i="1"/>
  <c r="M19" i="1"/>
  <c r="O19" i="1" s="1"/>
  <c r="L19" i="1"/>
  <c r="K19" i="1"/>
  <c r="O18" i="1"/>
  <c r="N18" i="1"/>
  <c r="M18" i="1"/>
  <c r="L18" i="1"/>
  <c r="K18" i="1"/>
  <c r="O17" i="1"/>
  <c r="N17" i="1"/>
  <c r="M17" i="1"/>
  <c r="L17" i="1"/>
  <c r="K17" i="1"/>
  <c r="N16" i="1"/>
  <c r="M16" i="1"/>
  <c r="O16" i="1" s="1"/>
  <c r="L16" i="1"/>
  <c r="K16" i="1"/>
  <c r="O15" i="1"/>
  <c r="N15" i="1"/>
  <c r="M15" i="1"/>
  <c r="L15" i="1"/>
  <c r="K15" i="1"/>
  <c r="N14" i="1"/>
  <c r="M14" i="1"/>
  <c r="O14" i="1" s="1"/>
  <c r="L14" i="1"/>
  <c r="K14" i="1"/>
  <c r="O13" i="1"/>
  <c r="N13" i="1"/>
  <c r="M13" i="1"/>
  <c r="L13" i="1"/>
  <c r="K13" i="1"/>
  <c r="N12" i="1"/>
  <c r="M12" i="1"/>
  <c r="O12" i="1" s="1"/>
  <c r="L12" i="1"/>
  <c r="K12" i="1"/>
  <c r="N11" i="1"/>
  <c r="M11" i="1"/>
  <c r="O11" i="1" s="1"/>
  <c r="L11" i="1"/>
  <c r="K11" i="1"/>
  <c r="O10" i="1"/>
  <c r="N10" i="1"/>
  <c r="M10" i="1"/>
  <c r="L10" i="1"/>
  <c r="K10" i="1"/>
  <c r="O9" i="1"/>
  <c r="N9" i="1"/>
  <c r="M9" i="1"/>
  <c r="L9" i="1"/>
  <c r="K9" i="1"/>
  <c r="N8" i="1"/>
  <c r="M8" i="1"/>
  <c r="O8" i="1" s="1"/>
  <c r="L8" i="1"/>
  <c r="K8" i="1"/>
  <c r="O7" i="1"/>
  <c r="N7" i="1"/>
  <c r="M7" i="1"/>
  <c r="L7" i="1"/>
  <c r="K7" i="1"/>
  <c r="N6" i="1"/>
  <c r="M6" i="1"/>
  <c r="O6" i="1" s="1"/>
  <c r="L6" i="1"/>
  <c r="K6" i="1"/>
  <c r="O5" i="1"/>
  <c r="N5" i="1"/>
  <c r="M5" i="1"/>
  <c r="L5" i="1"/>
  <c r="K5" i="1"/>
  <c r="N4" i="1"/>
  <c r="M4" i="1"/>
  <c r="O4" i="1" s="1"/>
  <c r="L4" i="1"/>
  <c r="K4" i="1"/>
  <c r="N3" i="1"/>
  <c r="M3" i="1"/>
  <c r="O3" i="1" s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<sst xmlns="http://schemas.openxmlformats.org/spreadsheetml/2006/main" count="2445" uniqueCount="1551">
  <si>
    <t>License #</t>
  </si>
  <si>
    <t>ID #</t>
  </si>
  <si>
    <t>Trade Name</t>
  </si>
  <si>
    <t>Issue Date</t>
  </si>
  <si>
    <t>premise id</t>
  </si>
  <si>
    <t>L/Street</t>
  </si>
  <si>
    <t>L/City</t>
  </si>
  <si>
    <t>CITY</t>
  </si>
  <si>
    <t>County</t>
  </si>
  <si>
    <t>Updated 2019</t>
  </si>
  <si>
    <t>Race of Majority Ownership (Cumulative)</t>
  </si>
  <si>
    <t>Percent ofMajority</t>
  </si>
  <si>
    <t>Ownership</t>
  </si>
  <si>
    <t>Percent of Cumulative Majority</t>
  </si>
  <si>
    <t>Final</t>
  </si>
  <si>
    <t>6033550310010004</t>
  </si>
  <si>
    <t>THE HERBERY</t>
  </si>
  <si>
    <t>330 NE CHKALOV DR STE C &amp; D</t>
  </si>
  <si>
    <t>VANCOUVER</t>
  </si>
  <si>
    <t>Yes</t>
  </si>
  <si>
    <t>6035590780010001</t>
  </si>
  <si>
    <t>J.M.C., LLC</t>
  </si>
  <si>
    <t>23128 STATE ROUTE 9 SE STE 2</t>
  </si>
  <si>
    <t>WOODINVILLE</t>
  </si>
  <si>
    <t>No</t>
  </si>
  <si>
    <t>6033255610010003</t>
  </si>
  <si>
    <t>POT SHOP</t>
  </si>
  <si>
    <t>1628 DEXTER AVE N STE A</t>
  </si>
  <si>
    <t>SEATTLE</t>
  </si>
  <si>
    <t>6041937950010003</t>
  </si>
  <si>
    <t>LOCALAMSTER</t>
  </si>
  <si>
    <t>7262 RAINIER AVE S</t>
  </si>
  <si>
    <t>6035601210010004</t>
  </si>
  <si>
    <t>FILLABONG</t>
  </si>
  <si>
    <t>3249 PERRY AVE STE B</t>
  </si>
  <si>
    <t>BREMERTON</t>
  </si>
  <si>
    <t>6040966540010001</t>
  </si>
  <si>
    <t>GREEN TIKI CANNABIS</t>
  </si>
  <si>
    <t>8208 NE STATE HIGHWAY 104</t>
  </si>
  <si>
    <t>KINGSTON</t>
  </si>
  <si>
    <t>6033510980010007</t>
  </si>
  <si>
    <t>NXNW RETAIL LLC/CANNABIS &amp; GLASS</t>
  </si>
  <si>
    <t>9403 E TRENT AVE</t>
  </si>
  <si>
    <t>MILLWOOD</t>
  </si>
  <si>
    <t>6033550310010001</t>
  </si>
  <si>
    <t>212 NE 164TH AVE STE 11</t>
  </si>
  <si>
    <t>6043267590010001</t>
  </si>
  <si>
    <t>ZIPS CANNABIS</t>
  </si>
  <si>
    <t>3213 S 38TH STE C</t>
  </si>
  <si>
    <t>TACOMA</t>
  </si>
  <si>
    <t>6033524760010006</t>
  </si>
  <si>
    <t>BAD ASS WEED CO.</t>
  </si>
  <si>
    <t>8459 MAIN ST  UNIT B</t>
  </si>
  <si>
    <t>DRYDEN</t>
  </si>
  <si>
    <t>6033463060010002</t>
  </si>
  <si>
    <t>THE GREEN SEED</t>
  </si>
  <si>
    <t>412 S INTERLAKE RD</t>
  </si>
  <si>
    <t>MOSES LAKE</t>
  </si>
  <si>
    <t>6033568390010006</t>
  </si>
  <si>
    <t>SPARKET</t>
  </si>
  <si>
    <t>1215 E FRONT ST</t>
  </si>
  <si>
    <t>PORT ANGELES</t>
  </si>
  <si>
    <t>6033429340010001</t>
  </si>
  <si>
    <t>CANNABIZ</t>
  </si>
  <si>
    <t>1109 RIVER RD STE A</t>
  </si>
  <si>
    <t>PUYALLUP</t>
  </si>
  <si>
    <t>6033553980010005</t>
  </si>
  <si>
    <t>THE VAULT CANNABIS</t>
  </si>
  <si>
    <t>1323 E PIONEER HWY</t>
  </si>
  <si>
    <t>STANWOOD</t>
  </si>
  <si>
    <t>6033271020010001</t>
  </si>
  <si>
    <t>GREEN FIRE CANNABIS</t>
  </si>
  <si>
    <t>1956 1ST AVE S</t>
  </si>
  <si>
    <t>6043447500010002</t>
  </si>
  <si>
    <t>BLOOM CANNABIS</t>
  </si>
  <si>
    <t>11311 HWY 99</t>
  </si>
  <si>
    <t>EVERETT</t>
  </si>
  <si>
    <t>6016367550010006</t>
  </si>
  <si>
    <t>LUCID PUYALLUP</t>
  </si>
  <si>
    <t>7924 RIVER ROAD</t>
  </si>
  <si>
    <t>6044693650010001</t>
  </si>
  <si>
    <t>SEA CHANGE CANNABIS</t>
  </si>
  <si>
    <t>282332 HIGHWAY 101 STE 2</t>
  </si>
  <si>
    <t>PORT TOWNSEND</t>
  </si>
  <si>
    <t>6041620560010001</t>
  </si>
  <si>
    <t>YAKIMA WEED CO</t>
  </si>
  <si>
    <t>1606 FRUITVALE BLVD</t>
  </si>
  <si>
    <t>YAKIMA</t>
  </si>
  <si>
    <t>6033479560010006</t>
  </si>
  <si>
    <t>THE BLACK MARKET</t>
  </si>
  <si>
    <t>428 10TH ST</t>
  </si>
  <si>
    <t>HOQUIAM</t>
  </si>
  <si>
    <t>6035158110010002</t>
  </si>
  <si>
    <t>HAPPY TIME</t>
  </si>
  <si>
    <t>1315 N 1ST ST</t>
  </si>
  <si>
    <t>6035653130010003</t>
  </si>
  <si>
    <t>EVERGREEN MARKET - KIRKLAND</t>
  </si>
  <si>
    <t>11438 NE 124TH ST</t>
  </si>
  <si>
    <t>KIRKLAND</t>
  </si>
  <si>
    <t>6033510980010004</t>
  </si>
  <si>
    <t>CANNABIS &amp; GLASS</t>
  </si>
  <si>
    <t>605 E FRANCIS</t>
  </si>
  <si>
    <t>SPOKANE</t>
  </si>
  <si>
    <t>6035723460010003</t>
  </si>
  <si>
    <t>2020 SOLUTIONS EDMONDS</t>
  </si>
  <si>
    <t>7207 212TH ST SW</t>
  </si>
  <si>
    <t>EDMONDS</t>
  </si>
  <si>
    <t>6035188950010006</t>
  </si>
  <si>
    <t>TWISP HOUSE OF CANNABIS</t>
  </si>
  <si>
    <t>1017 E METHOW VALLEY HWY</t>
  </si>
  <si>
    <t>TWISP</t>
  </si>
  <si>
    <t>6033519780010001</t>
  </si>
  <si>
    <t>TOKEN HERB</t>
  </si>
  <si>
    <t>837 A CRESCENT BEACH RD</t>
  </si>
  <si>
    <t>EASTSOUND</t>
  </si>
  <si>
    <t>6035877310010001</t>
  </si>
  <si>
    <t>THE FIRE HOUSE</t>
  </si>
  <si>
    <t>1714 CANYON RD</t>
  </si>
  <si>
    <t>ELLENSBURG</t>
  </si>
  <si>
    <t>6032851830010001</t>
  </si>
  <si>
    <t>HERB'S HOUSE</t>
  </si>
  <si>
    <t>716 NW 65TH ST</t>
  </si>
  <si>
    <t>6035462660010004</t>
  </si>
  <si>
    <t>CANNABIS SUPER STORE</t>
  </si>
  <si>
    <t>705 EAST 1ST ST</t>
  </si>
  <si>
    <t>CLE ELUM</t>
  </si>
  <si>
    <t>6033581980010002</t>
  </si>
  <si>
    <t>REEFER DEN</t>
  </si>
  <si>
    <t>2123 W SIMS WAY APT 1</t>
  </si>
  <si>
    <t>6035599710010003</t>
  </si>
  <si>
    <t>TRU GREENTHUMB</t>
  </si>
  <si>
    <t>1254 MT SAINT HELENS WAY NE #C</t>
  </si>
  <si>
    <t>CASTLE ROCK</t>
  </si>
  <si>
    <t>6033031360010002</t>
  </si>
  <si>
    <t>MARKET DELIVERY SOLUTIONS LLC</t>
  </si>
  <si>
    <t>214610 E SR 397 STE B</t>
  </si>
  <si>
    <t>KENNEWICK</t>
  </si>
  <si>
    <t>6033452790010001</t>
  </si>
  <si>
    <t>AMERICAN MARY</t>
  </si>
  <si>
    <t>321 NE 45TH ST</t>
  </si>
  <si>
    <t>6043040910010001</t>
  </si>
  <si>
    <t>LOVELY BUDS DIVISION</t>
  </si>
  <si>
    <t>1403 N DIVISION ST STE A</t>
  </si>
  <si>
    <t>6035699590010001</t>
  </si>
  <si>
    <t>BUD HUT</t>
  </si>
  <si>
    <t>26207 MAPLE VALLEY BLACK</t>
  </si>
  <si>
    <t>MAPLE VALLEY</t>
  </si>
  <si>
    <t>6024843170010004</t>
  </si>
  <si>
    <t>HERBAL E SCENTS</t>
  </si>
  <si>
    <t>120 NE CANNING DR</t>
  </si>
  <si>
    <t>COLVILLE</t>
  </si>
  <si>
    <t>6033482370010001</t>
  </si>
  <si>
    <t>LOVING FARMS</t>
  </si>
  <si>
    <t>2615 OLD HIGHWAY 99 S</t>
  </si>
  <si>
    <t>MOUNT VERNON</t>
  </si>
  <si>
    <t>6030740190010003</t>
  </si>
  <si>
    <t>WESTSIDE420 RECREATIONAL</t>
  </si>
  <si>
    <t>4503 OCEAN BEACH HWY STE 103</t>
  </si>
  <si>
    <t>LONGVIEW</t>
  </si>
  <si>
    <t>6035879370010002</t>
  </si>
  <si>
    <t>LOVELY BUDS NORTH</t>
  </si>
  <si>
    <t>1919 E FRANCIS AVE  STE B</t>
  </si>
  <si>
    <t>6033500580010001</t>
  </si>
  <si>
    <t>THE STASH BOX</t>
  </si>
  <si>
    <t>3108 A ST SE STE F &amp; G</t>
  </si>
  <si>
    <t>AUBURN</t>
  </si>
  <si>
    <t>6034219970010001</t>
  </si>
  <si>
    <t>DOUGLAS COUNTY 502</t>
  </si>
  <si>
    <t>2512 FOSTER CREEK AVE</t>
  </si>
  <si>
    <t>BRIDGEPORT</t>
  </si>
  <si>
    <t>Asian and Multiracial</t>
  </si>
  <si>
    <t>6033511330010001</t>
  </si>
  <si>
    <t>THE HIDDEN BUSH</t>
  </si>
  <si>
    <t>3230 E HWY 101</t>
  </si>
  <si>
    <t>6028304620010002</t>
  </si>
  <si>
    <t>FWEEDOM CANNABIS</t>
  </si>
  <si>
    <t>12001 AURORA AVE N UNIT #1</t>
  </si>
  <si>
    <t>6033480390010001</t>
  </si>
  <si>
    <t>GREEN COLLAR CANNABIS</t>
  </si>
  <si>
    <t>10422 PACIFIC AVE S STE B</t>
  </si>
  <si>
    <t>6041326560010002</t>
  </si>
  <si>
    <t>HIGH SOCIETY TACOMA</t>
  </si>
  <si>
    <t>3111 S PINE ST</t>
  </si>
  <si>
    <t>Hispanic/Latina/Latino and Multiracial</t>
  </si>
  <si>
    <t>6033367320010001</t>
  </si>
  <si>
    <t>THE GALLERY PARKLAND</t>
  </si>
  <si>
    <t>13005 PACIFIC AVE S</t>
  </si>
  <si>
    <t>6035727170010002</t>
  </si>
  <si>
    <t>THE LUCKY LEAF</t>
  </si>
  <si>
    <t>3411 N CAPITOL AVE STE A</t>
  </si>
  <si>
    <t>PASCO</t>
  </si>
  <si>
    <t>6043490200010001</t>
  </si>
  <si>
    <t>BLUE GUIDE LLC</t>
  </si>
  <si>
    <t>5655 GUIDE MERIDIAN STE A</t>
  </si>
  <si>
    <t>BELLINGHAM</t>
  </si>
  <si>
    <t>6033392690010001</t>
  </si>
  <si>
    <t>CANNABIS CITY</t>
  </si>
  <si>
    <t>2733 4TH AVE S 1ST FLOOR</t>
  </si>
  <si>
    <t>6032670810010002</t>
  </si>
  <si>
    <t>CLEAR CHOICE CANNABIS</t>
  </si>
  <si>
    <t>8001 S HOSMER ST</t>
  </si>
  <si>
    <t>6035615210010001</t>
  </si>
  <si>
    <t>EMERALD LEAVES</t>
  </si>
  <si>
    <t>2702 6TH AVE</t>
  </si>
  <si>
    <t>6035548960010001</t>
  </si>
  <si>
    <t>CANNARAIL STATION</t>
  </si>
  <si>
    <t>1448 BASIN ST NW SUITE A</t>
  </si>
  <si>
    <t>EPHRATA</t>
  </si>
  <si>
    <t>6034203350010001</t>
  </si>
  <si>
    <t>TREEHOUSE CLUB</t>
  </si>
  <si>
    <t>14421 E TRENT AVE</t>
  </si>
  <si>
    <t>SPOKANE VALLEY</t>
  </si>
  <si>
    <t>6030884050010007</t>
  </si>
  <si>
    <t>GREENSIDE RECREATIONAL</t>
  </si>
  <si>
    <t>9724 AURORA AVE N</t>
  </si>
  <si>
    <t>6033542940010001</t>
  </si>
  <si>
    <t>DIAMOND GREEN</t>
  </si>
  <si>
    <t>4002 S 12TH ST</t>
  </si>
  <si>
    <t>6035798560010003</t>
  </si>
  <si>
    <t>SWEET RELEAF</t>
  </si>
  <si>
    <t>14637 STATE ROUTE 20</t>
  </si>
  <si>
    <t>6033496500010002</t>
  </si>
  <si>
    <t>NORTH BAY MARIJUANA</t>
  </si>
  <si>
    <t>211 E NORTH BAY RD</t>
  </si>
  <si>
    <t>ALLYN</t>
  </si>
  <si>
    <t>6034303690010001</t>
  </si>
  <si>
    <t>MARGIES'S POT SHOP LLC</t>
  </si>
  <si>
    <t>405 E STEUBEN ST</t>
  </si>
  <si>
    <t>BINGEN</t>
  </si>
  <si>
    <t>6033367320010002</t>
  </si>
  <si>
    <t>THE GALLERY SPANAWAY</t>
  </si>
  <si>
    <t>21802 MOUNTAIN HWY E  STE 1</t>
  </si>
  <si>
    <t>SPANAWAY</t>
  </si>
  <si>
    <t>6034131030010002</t>
  </si>
  <si>
    <t>THE BAKE SHOP</t>
  </si>
  <si>
    <t>19705 N GRIFFIN RD</t>
  </si>
  <si>
    <t>PROSSER</t>
  </si>
  <si>
    <t>6027629820010002</t>
  </si>
  <si>
    <t>HWY 420</t>
  </si>
  <si>
    <t>11493 CLEAR CREEK RD</t>
  </si>
  <si>
    <t>SILVERDALE</t>
  </si>
  <si>
    <t>6019957890010004</t>
  </si>
  <si>
    <t>GREENWORKS N.W.</t>
  </si>
  <si>
    <t>315 N 105TH ST</t>
  </si>
  <si>
    <t>6033395640010004</t>
  </si>
  <si>
    <t>THE HAPPY CROP SHOPPE</t>
  </si>
  <si>
    <t>50 ROCK ISLAND RD</t>
  </si>
  <si>
    <t>EAST WENATCHEE</t>
  </si>
  <si>
    <t>6035262460010001</t>
  </si>
  <si>
    <t>CHIMACUM CANNABIS</t>
  </si>
  <si>
    <t>9034 BEAVER VALLEY ROAD</t>
  </si>
  <si>
    <t>CHIMACUM</t>
  </si>
  <si>
    <t>6033523270010002</t>
  </si>
  <si>
    <t>SEATTLE TREES COLLECTIVE</t>
  </si>
  <si>
    <t>10532 GREENWOOD AVE N</t>
  </si>
  <si>
    <t>6033550270010001</t>
  </si>
  <si>
    <t>DANCING GYPSIES</t>
  </si>
  <si>
    <t>794 KENTUCKY ST</t>
  </si>
  <si>
    <t>6041989910010001</t>
  </si>
  <si>
    <t>FRESH GREENS</t>
  </si>
  <si>
    <t>29 HORIZON FLATS RD STE 8</t>
  </si>
  <si>
    <t>WINTHROP</t>
  </si>
  <si>
    <t>6041319920010001</t>
  </si>
  <si>
    <t>HIGH SOCIETY BURLINGTON</t>
  </si>
  <si>
    <t>735 S. BURLINGTON BLVD</t>
  </si>
  <si>
    <t>BURLINGTON</t>
  </si>
  <si>
    <t>6033531970010002</t>
  </si>
  <si>
    <t>HIGH SOCIETY</t>
  </si>
  <si>
    <t>8630 S MARCH POINT RD</t>
  </si>
  <si>
    <t>ANACORTES</t>
  </si>
  <si>
    <t>6033535550010001</t>
  </si>
  <si>
    <t>GREENWAY MARIJUANA</t>
  </si>
  <si>
    <t>4851 GEIGER RD SE</t>
  </si>
  <si>
    <t>PORT ORCHARD</t>
  </si>
  <si>
    <t>6033544480010001</t>
  </si>
  <si>
    <t>LONGVIEW FREEDOM MARKET</t>
  </si>
  <si>
    <t>971 14TH AVE STE 110</t>
  </si>
  <si>
    <t>6033332780010001</t>
  </si>
  <si>
    <t>OLD TOBY</t>
  </si>
  <si>
    <t>391 NW STATE AVE STE 1</t>
  </si>
  <si>
    <t>CHEHALIS</t>
  </si>
  <si>
    <t>6033283210010001</t>
  </si>
  <si>
    <t>GANJA GODDESS</t>
  </si>
  <si>
    <t>3207 1ST AVE S  UNIT A</t>
  </si>
  <si>
    <t>6034023580010001</t>
  </si>
  <si>
    <t>THE GRASS IS ALWAYS GREENER</t>
  </si>
  <si>
    <t>7505 W LAKE SAMMAMISH PKY NE B</t>
  </si>
  <si>
    <t>REDMOND</t>
  </si>
  <si>
    <t>6043033030010001</t>
  </si>
  <si>
    <t>HERBN ELEMENTS</t>
  </si>
  <si>
    <t>11013 LAKE CITY WAY NE</t>
  </si>
  <si>
    <t>6033515760010001</t>
  </si>
  <si>
    <t>4:20 FRIENDLY</t>
  </si>
  <si>
    <t>1515 LEWIS ST</t>
  </si>
  <si>
    <t>6043105400010001</t>
  </si>
  <si>
    <t>4007 MAIN ST</t>
  </si>
  <si>
    <t>UNION GAP</t>
  </si>
  <si>
    <t>6033395640010003</t>
  </si>
  <si>
    <t>5736 VALE RD</t>
  </si>
  <si>
    <t>CASHMERE</t>
  </si>
  <si>
    <t>6035652650010002</t>
  </si>
  <si>
    <t>THE JOINT</t>
  </si>
  <si>
    <t>1840 JAMES ST</t>
  </si>
  <si>
    <t>6034896600010001</t>
  </si>
  <si>
    <t>HERBAL NATION</t>
  </si>
  <si>
    <t>19302 BOTHELL EVERETT HWY</t>
  </si>
  <si>
    <t>BOTHELL</t>
  </si>
  <si>
    <t>6034174700010001</t>
  </si>
  <si>
    <t>RUCKUS</t>
  </si>
  <si>
    <t>1465 E REPUBLICAN ST</t>
  </si>
  <si>
    <t>6033504390010001</t>
  </si>
  <si>
    <t>ISLAND HERB</t>
  </si>
  <si>
    <t>5565 VANBARR PLACE UNIT F</t>
  </si>
  <si>
    <t>FREELAND</t>
  </si>
  <si>
    <t>6033507270010001</t>
  </si>
  <si>
    <t>CULT. CANNABIS CO.</t>
  </si>
  <si>
    <t>6061 PORTAL WAY</t>
  </si>
  <si>
    <t>FERNDALE</t>
  </si>
  <si>
    <t>6033524150010002</t>
  </si>
  <si>
    <t>NEW VANSTERDAM</t>
  </si>
  <si>
    <t>6515 E MILL PLAIN BLVD</t>
  </si>
  <si>
    <t>6033538100010002</t>
  </si>
  <si>
    <t>SATIVA SISTERS</t>
  </si>
  <si>
    <t>10525 E TRENT AVE STE 1</t>
  </si>
  <si>
    <t>6033558930010001</t>
  </si>
  <si>
    <t>SMUGGLER BROTHERS</t>
  </si>
  <si>
    <t>1912 STATE ROUTE 20</t>
  </si>
  <si>
    <t>SEDRO WOOLLEY</t>
  </si>
  <si>
    <t>6034102670010001</t>
  </si>
  <si>
    <t>THE SLOW BURN</t>
  </si>
  <si>
    <t>4101 MAIN STREET</t>
  </si>
  <si>
    <t>6043160690010002</t>
  </si>
  <si>
    <t>TOP SHELF 420</t>
  </si>
  <si>
    <t>3015 PACIFIC AVE SE</t>
  </si>
  <si>
    <t>OLYMPIA</t>
  </si>
  <si>
    <t>6033501150010001</t>
  </si>
  <si>
    <t>EVERGREEN MARKET-NORTH RENTON</t>
  </si>
  <si>
    <t>409 RAINIER AVE N</t>
  </si>
  <si>
    <t>RENTON</t>
  </si>
  <si>
    <t>6033511700010001</t>
  </si>
  <si>
    <t>GREEN OUTFITTERS</t>
  </si>
  <si>
    <t>668 OCEAN SHORES BLVD NW</t>
  </si>
  <si>
    <t>OCEAN SHORES</t>
  </si>
  <si>
    <t>6034756110010001</t>
  </si>
  <si>
    <t>GREEN STOP CANNABIS</t>
  </si>
  <si>
    <t>7466 MT BAKER HWY</t>
  </si>
  <si>
    <t>MAPLE FALLS</t>
  </si>
  <si>
    <t>6033518190010001</t>
  </si>
  <si>
    <t>BUD COMMANDER</t>
  </si>
  <si>
    <t>849 TROSPER RD SW STE 207</t>
  </si>
  <si>
    <t>TUMWATER</t>
  </si>
  <si>
    <t>6033522420010001</t>
  </si>
  <si>
    <t>CLUTCH CANNABIS</t>
  </si>
  <si>
    <t>11537 RAINIER AVE S</t>
  </si>
  <si>
    <t>6024843170010006</t>
  </si>
  <si>
    <t>395 HERB INC</t>
  </si>
  <si>
    <t>3948 3RD AVE UNIT 1</t>
  </si>
  <si>
    <t>LOON LAKE</t>
  </si>
  <si>
    <t>6033536020010003</t>
  </si>
  <si>
    <t>PONDER</t>
  </si>
  <si>
    <t>2413 E UNION ST</t>
  </si>
  <si>
    <t>6033548590010001</t>
  </si>
  <si>
    <t>THE GALLERY FIFE</t>
  </si>
  <si>
    <t>5303 PACIFIC HWY E</t>
  </si>
  <si>
    <t>FIFE</t>
  </si>
  <si>
    <t>6033548610010001</t>
  </si>
  <si>
    <t>THE GALLERY CANYON</t>
  </si>
  <si>
    <t>11821 CANYON RD E</t>
  </si>
  <si>
    <t>6034060990010001</t>
  </si>
  <si>
    <t>1110 CHARLESTON BEACH RD W</t>
  </si>
  <si>
    <t>6017919610010003</t>
  </si>
  <si>
    <t xml:space="preserve">MARY JANES'S HOUSE OF MARIJUANA </t>
  </si>
  <si>
    <t xml:space="preserve">245 6TH ST </t>
  </si>
  <si>
    <t>WASHOUGAL</t>
  </si>
  <si>
    <t>6035765800010004</t>
  </si>
  <si>
    <t>KING CRONIC 3</t>
  </si>
  <si>
    <t>551 14TH AVE</t>
  </si>
  <si>
    <t>6033559500010002</t>
  </si>
  <si>
    <t>THE REEF</t>
  </si>
  <si>
    <t>1107 N CALLOW AVE STE C</t>
  </si>
  <si>
    <t>6033576180010002</t>
  </si>
  <si>
    <t>GREEN LEAF</t>
  </si>
  <si>
    <t>4220 MERIDIAN ST STE 102</t>
  </si>
  <si>
    <t>6033590560010001</t>
  </si>
  <si>
    <t>BUDDY'S</t>
  </si>
  <si>
    <t>420 SUNSET BLVD NE STE A</t>
  </si>
  <si>
    <t>6033591690010001</t>
  </si>
  <si>
    <t>1131 E STATE ROUTE 532</t>
  </si>
  <si>
    <t>CAMANO ISLAND</t>
  </si>
  <si>
    <t>6033593550010001</t>
  </si>
  <si>
    <t>MUFFYS POT SHOP</t>
  </si>
  <si>
    <t>3134 E HIGHWAY 101 SUITE A</t>
  </si>
  <si>
    <t>6024843170010005</t>
  </si>
  <si>
    <t>SECRET HERB SHOP</t>
  </si>
  <si>
    <t>2 COLUMBIA DR</t>
  </si>
  <si>
    <t>KETTLE FALLS</t>
  </si>
  <si>
    <t>6042776010010001</t>
  </si>
  <si>
    <t>NORTHWEST CANNABIS</t>
  </si>
  <si>
    <t>1411 E OLIVE WAY</t>
  </si>
  <si>
    <t>6034682750010001</t>
  </si>
  <si>
    <t>T BROTHERS BUD LODGE</t>
  </si>
  <si>
    <t>5740 RUDDELL RD SE STE C</t>
  </si>
  <si>
    <t>LACEY</t>
  </si>
  <si>
    <t>6033457670010003</t>
  </si>
  <si>
    <t>CANNAREX</t>
  </si>
  <si>
    <t>2714 HENSON RD</t>
  </si>
  <si>
    <t>6043381880010001</t>
  </si>
  <si>
    <t>CRAFT CANNABIS</t>
  </si>
  <si>
    <t>1510 N WENATCHEE AVE</t>
  </si>
  <si>
    <t>WENATCHEE</t>
  </si>
  <si>
    <t>6033491670010002</t>
  </si>
  <si>
    <t>KEYSTONE CREATIONS</t>
  </si>
  <si>
    <t>31142 PACIFIC HWY S STE A</t>
  </si>
  <si>
    <t>FEDERAL WAY</t>
  </si>
  <si>
    <t>6043447500010001</t>
  </si>
  <si>
    <t>BLOOM</t>
  </si>
  <si>
    <t>10707 PACIFIC AVE S SUITE D</t>
  </si>
  <si>
    <t>6033548700010001</t>
  </si>
  <si>
    <t>THE GALLERY - SOUTH HILL</t>
  </si>
  <si>
    <t>21806 MOUNTAIN HIGHWAY E STE 2</t>
  </si>
  <si>
    <t>6034151100010001</t>
  </si>
  <si>
    <t>LUX POT SHOP</t>
  </si>
  <si>
    <t>10333 LAKE CITY WAY NE #101</t>
  </si>
  <si>
    <t>6033563140010001</t>
  </si>
  <si>
    <t>DOCKSIDE CANNABIS</t>
  </si>
  <si>
    <t>1728 4TH AVE S</t>
  </si>
  <si>
    <t>6033561890010002</t>
  </si>
  <si>
    <t>NATURE'S GIFTS</t>
  </si>
  <si>
    <t>755 W WASHINGTON ST STE C</t>
  </si>
  <si>
    <t>SEQUIM</t>
  </si>
  <si>
    <t>6034482820010001</t>
  </si>
  <si>
    <t>CANNA4LIFE</t>
  </si>
  <si>
    <t>721 6TH ST</t>
  </si>
  <si>
    <t>CLARKSTON</t>
  </si>
  <si>
    <t>6033524760010002</t>
  </si>
  <si>
    <t>THE ROACH 420</t>
  </si>
  <si>
    <t>133 STATE AVE</t>
  </si>
  <si>
    <t>BREWSTER</t>
  </si>
  <si>
    <t>6042674710010001</t>
  </si>
  <si>
    <t>FLOYD'S CANNABIS CO.</t>
  </si>
  <si>
    <t>1403 E 1ST STREET</t>
  </si>
  <si>
    <t>6033570900010001</t>
  </si>
  <si>
    <t>ALTITUDE</t>
  </si>
  <si>
    <t>260 MERLOT DR</t>
  </si>
  <si>
    <t>6041937950010001</t>
  </si>
  <si>
    <t>1006 CALIFORNIA WAY</t>
  </si>
  <si>
    <t>6034103470010001</t>
  </si>
  <si>
    <t>FREEDOM MARKET</t>
  </si>
  <si>
    <t>820A WESTSIDE HWY</t>
  </si>
  <si>
    <t>KELSO</t>
  </si>
  <si>
    <t>6033556170010001</t>
  </si>
  <si>
    <t>GOLDEN DISPENSARIES</t>
  </si>
  <si>
    <t>650 LLAMA LN</t>
  </si>
  <si>
    <t>GOLDENDALE</t>
  </si>
  <si>
    <t>6033489910010001</t>
  </si>
  <si>
    <t>GREENSIDE</t>
  </si>
  <si>
    <t>23407 PACIFIC HWY S</t>
  </si>
  <si>
    <t>DES MOINES</t>
  </si>
  <si>
    <t>6035352180010001</t>
  </si>
  <si>
    <t>UNCLE ANDO'S WURLD OF WEED</t>
  </si>
  <si>
    <t>401 SOUTH BOONE</t>
  </si>
  <si>
    <t>ABERDEEN</t>
  </si>
  <si>
    <t>6033513920010001</t>
  </si>
  <si>
    <t>GREENFIELD COMPANY CANNABIS MERCANTILE</t>
  </si>
  <si>
    <t>728 6TH ST</t>
  </si>
  <si>
    <t>6033537490010003</t>
  </si>
  <si>
    <t>WHITE RABBIT RETAIL</t>
  </si>
  <si>
    <t>15928 HWY 99</t>
  </si>
  <si>
    <t>LYNNWOOD</t>
  </si>
  <si>
    <t>6031793430010003</t>
  </si>
  <si>
    <t>THE GREEN DOOR SEATTLE</t>
  </si>
  <si>
    <t>828 RAINIER AVE S</t>
  </si>
  <si>
    <t>6033510330010002</t>
  </si>
  <si>
    <t>1824 BROADWAY</t>
  </si>
  <si>
    <t>6034501390010005</t>
  </si>
  <si>
    <t>A GREENER TODAY MARIJUANA</t>
  </si>
  <si>
    <t>5209 MARTIN LUTHER KING JR.</t>
  </si>
  <si>
    <t>6034023650010001</t>
  </si>
  <si>
    <t>WORLD OF WEED</t>
  </si>
  <si>
    <t>3202 E PORTLAND AVE</t>
  </si>
  <si>
    <t>6042912990010001</t>
  </si>
  <si>
    <t>ARKY VANDELAY LLC</t>
  </si>
  <si>
    <t>417 NW 65TH ST</t>
  </si>
  <si>
    <t>6033394100010007</t>
  </si>
  <si>
    <t>LIVING WELL ENTERPRISES</t>
  </si>
  <si>
    <t>19001 VASHON HIGHWAY SOUTHWEST</t>
  </si>
  <si>
    <t>VASHON ISLAND</t>
  </si>
  <si>
    <t>6036161120010004</t>
  </si>
  <si>
    <t>THE BAKEREE</t>
  </si>
  <si>
    <t>10326 AURORA AVE N</t>
  </si>
  <si>
    <t>6033548730010002</t>
  </si>
  <si>
    <t>ROSLYN HERBS</t>
  </si>
  <si>
    <t>600 S FIRST STREET</t>
  </si>
  <si>
    <t>ROSLYN</t>
  </si>
  <si>
    <t>6034102670010002</t>
  </si>
  <si>
    <t>1151 MARKET ST</t>
  </si>
  <si>
    <t>6033549480010002</t>
  </si>
  <si>
    <t>EUPHORIUM 420</t>
  </si>
  <si>
    <t>27623 COVINGTON WAY SE UNIT 1</t>
  </si>
  <si>
    <t>COVINGTON</t>
  </si>
  <si>
    <t>6033549340010003</t>
  </si>
  <si>
    <t>EUPHORIUM</t>
  </si>
  <si>
    <t>21127 STATE ROUTE 9 SE</t>
  </si>
  <si>
    <t>6033538920010001</t>
  </si>
  <si>
    <t>20925 CYPRESS WAY STE C-103</t>
  </si>
  <si>
    <t>6034539570010001</t>
  </si>
  <si>
    <t>DESTINATION HIGHWAY 420</t>
  </si>
  <si>
    <t>1225 HOLLIS ST</t>
  </si>
  <si>
    <t>GREEN STATION 1</t>
  </si>
  <si>
    <t>18441 DES MOINES MEMORIAL DR STE B</t>
  </si>
  <si>
    <t>SEATAC</t>
  </si>
  <si>
    <t>6034102670010003</t>
  </si>
  <si>
    <t>SLOW BURN</t>
  </si>
  <si>
    <t>1300 N 40TH ST STE 111</t>
  </si>
  <si>
    <t>6033472500010002</t>
  </si>
  <si>
    <t>KUSHMART</t>
  </si>
  <si>
    <t>6309 EVERGREEN WAY STE C</t>
  </si>
  <si>
    <t>6034150760010001</t>
  </si>
  <si>
    <t>4912 17TH AVE NW STE A</t>
  </si>
  <si>
    <t>6034095790010001</t>
  </si>
  <si>
    <t>UNCLE IKE'S</t>
  </si>
  <si>
    <t>2310 EAST UNION ST</t>
  </si>
  <si>
    <t>6034026890010001</t>
  </si>
  <si>
    <t>5309 GUIDE MERIDIAN RD SUITE A</t>
  </si>
  <si>
    <t>6034051800010001</t>
  </si>
  <si>
    <t>420 SPOT SHOP</t>
  </si>
  <si>
    <t>1374 SE LUND AVE</t>
  </si>
  <si>
    <t>6032410690010002</t>
  </si>
  <si>
    <t>B STREET BUD</t>
  </si>
  <si>
    <t>400 BURDIN AVE</t>
  </si>
  <si>
    <t>GRAND COULEE</t>
  </si>
  <si>
    <t>6035859930010003</t>
  </si>
  <si>
    <t>WASHINGTON STATE CANNABIS COMPANY</t>
  </si>
  <si>
    <t>2415 ROBERTSON DRIVE</t>
  </si>
  <si>
    <t>RICHLAND</t>
  </si>
  <si>
    <t>6033546970010003</t>
  </si>
  <si>
    <t>15001 AURORA AVE N</t>
  </si>
  <si>
    <t>SHORELINE</t>
  </si>
  <si>
    <t>6034521320010001</t>
  </si>
  <si>
    <t>CANNA REPUBLIC</t>
  </si>
  <si>
    <t>11463 RAINIER AVE S STE A</t>
  </si>
  <si>
    <t>6033210770010002</t>
  </si>
  <si>
    <t>PRC</t>
  </si>
  <si>
    <t>18729 FIR ISLAND RD STE C</t>
  </si>
  <si>
    <t>6033573300010001</t>
  </si>
  <si>
    <t>PACIFIC CANNABIS COMPANY</t>
  </si>
  <si>
    <t>625 N CALLOW AVE</t>
  </si>
  <si>
    <t>6033486380010001</t>
  </si>
  <si>
    <t>SATORI</t>
  </si>
  <si>
    <t>9301 N DIVISION ST STE B-C</t>
  </si>
  <si>
    <t>6034004860010002</t>
  </si>
  <si>
    <t>PURPLE HAZE</t>
  </si>
  <si>
    <t>4218 RUCKER AVE</t>
  </si>
  <si>
    <t>6033599480010001</t>
  </si>
  <si>
    <t>THE WEED SHACK</t>
  </si>
  <si>
    <t>2294 STATE ROUTE 109</t>
  </si>
  <si>
    <t>6033577780010001</t>
  </si>
  <si>
    <t>EVERGREEN MARKET - AUBURN</t>
  </si>
  <si>
    <t>402 16TH ST NE STE A-100</t>
  </si>
  <si>
    <t>6033576000010002</t>
  </si>
  <si>
    <t>THE TOP SHELF</t>
  </si>
  <si>
    <t>1305 S HAYFORD RD STE A</t>
  </si>
  <si>
    <t>AIRWAY HEIGHTS</t>
  </si>
  <si>
    <t>6033584890010002</t>
  </si>
  <si>
    <t>SEATTLE TONICS</t>
  </si>
  <si>
    <t>12059 AURORA AVE N</t>
  </si>
  <si>
    <t>6033585480010001</t>
  </si>
  <si>
    <t>420 WEST</t>
  </si>
  <si>
    <t>410 RONLEE LN NW A1</t>
  </si>
  <si>
    <t>6021513210010001</t>
  </si>
  <si>
    <t>MISTER BUDS</t>
  </si>
  <si>
    <t>536 MARINE DR STE B</t>
  </si>
  <si>
    <t>6036006740010003</t>
  </si>
  <si>
    <t>SKY HIGH POT SHOP</t>
  </si>
  <si>
    <t>6167 PORTAL WAY</t>
  </si>
  <si>
    <t>6033505020010001</t>
  </si>
  <si>
    <t>III KING COMPANY</t>
  </si>
  <si>
    <t>12925 MARTIN LUTHER KINGJR WAY</t>
  </si>
  <si>
    <t>6033599440010002</t>
  </si>
  <si>
    <t>GREEN LIFE CANNABIS</t>
  </si>
  <si>
    <t>3012 GS CENTER RD STE A</t>
  </si>
  <si>
    <t>6003142880010001</t>
  </si>
  <si>
    <t>GREEN HEAD CANNABIS</t>
  </si>
  <si>
    <t>2815 ST. JOHNS ROAD   STE B</t>
  </si>
  <si>
    <t>6013587260010004</t>
  </si>
  <si>
    <t>CENTRALIA CANNABIS CONNECTION</t>
  </si>
  <si>
    <t>1039 S GOLD ST</t>
  </si>
  <si>
    <t>CENTRALIA</t>
  </si>
  <si>
    <t>6042287530010001</t>
  </si>
  <si>
    <t>MULTIVERSE HOLDINGS</t>
  </si>
  <si>
    <t>14343 15TH AVE NE</t>
  </si>
  <si>
    <t>6036041410010001</t>
  </si>
  <si>
    <t>FORBIDDEN CANNABIS LLC</t>
  </si>
  <si>
    <t>2358 ELMWAY</t>
  </si>
  <si>
    <t>OKANOGAN</t>
  </si>
  <si>
    <t>6033507940010002</t>
  </si>
  <si>
    <t>PAPER AND LEAF</t>
  </si>
  <si>
    <t>8040 NE DAY RD W BLDG 3 STE 1</t>
  </si>
  <si>
    <t>BAINBRIDGE ISLAND</t>
  </si>
  <si>
    <t>6034501390010003</t>
  </si>
  <si>
    <t>16053 AURORA AVE N STE B</t>
  </si>
  <si>
    <t>6033524120010004</t>
  </si>
  <si>
    <t>CINDER</t>
  </si>
  <si>
    <t>1421 N MULLAN RD STE B</t>
  </si>
  <si>
    <t>6033588730010001</t>
  </si>
  <si>
    <t>LOCALS CANNA HOUSE</t>
  </si>
  <si>
    <t>9616 E SPRAGUE AVE</t>
  </si>
  <si>
    <t>6035990340010001</t>
  </si>
  <si>
    <t>9626 32ND ST SE</t>
  </si>
  <si>
    <t>LAKE STEVENS</t>
  </si>
  <si>
    <t>6033564060010002</t>
  </si>
  <si>
    <t>EMERALD HAZE CANNABIS EMPORIUM</t>
  </si>
  <si>
    <t>4033 NE SUNSET BLVD UNIT 5</t>
  </si>
  <si>
    <t>6041405300010001</t>
  </si>
  <si>
    <t>MARY JANES</t>
  </si>
  <si>
    <t>1037 W MARINA DR</t>
  </si>
  <si>
    <t>6033564790010001</t>
  </si>
  <si>
    <t>ISSAQUAH CANNABIS COMPANY</t>
  </si>
  <si>
    <t>230 NE JUNIPER ST STE#201</t>
  </si>
  <si>
    <t>ISSAQUAH</t>
  </si>
  <si>
    <t>6033564790010002</t>
  </si>
  <si>
    <t>THE WEST SEATTLE MARIJUANA COMPANY</t>
  </si>
  <si>
    <t>10825 MYERS WAY S</t>
  </si>
  <si>
    <t>6033568870010002</t>
  </si>
  <si>
    <t>TROVE MEDICAL AND RECREATIONAL</t>
  </si>
  <si>
    <t>218 N SAMISH WAY STE 103</t>
  </si>
  <si>
    <t>6033571610010001</t>
  </si>
  <si>
    <t>MAIN STREET MARIJUANA</t>
  </si>
  <si>
    <t>2314 MAIN ST</t>
  </si>
  <si>
    <t>6033579990010001</t>
  </si>
  <si>
    <t>LAWRENCE ENTERPRISES</t>
  </si>
  <si>
    <t>322 DANIEL LN</t>
  </si>
  <si>
    <t>FRIDAY HARBOR</t>
  </si>
  <si>
    <t>6033581390010001</t>
  </si>
  <si>
    <t>#HASHTAG</t>
  </si>
  <si>
    <t>3540 STONE WAY N</t>
  </si>
  <si>
    <t>6035652670010002</t>
  </si>
  <si>
    <t>3435 BIRCH BAY LYNDEN RD</t>
  </si>
  <si>
    <t>CUSTER</t>
  </si>
  <si>
    <t>6033586820010001</t>
  </si>
  <si>
    <t>THE GREEN SHELF</t>
  </si>
  <si>
    <t>400 S. MAIN STREET</t>
  </si>
  <si>
    <t>6033587180010001</t>
  </si>
  <si>
    <t>WESTERN BUD</t>
  </si>
  <si>
    <t>11401 RAINIER AVE S</t>
  </si>
  <si>
    <t>6033590350010001</t>
  </si>
  <si>
    <t>LUCID</t>
  </si>
  <si>
    <t>4820 YELM HWY SE SUITE D</t>
  </si>
  <si>
    <t>6033592740010003</t>
  </si>
  <si>
    <t>CANNABIS COUNTRY STORE</t>
  </si>
  <si>
    <t>1910 W MAIN ST SUITE 101</t>
  </si>
  <si>
    <t>BATTLE GROUND</t>
  </si>
  <si>
    <t>6033520850010002</t>
  </si>
  <si>
    <t>THE NOVEL TREE</t>
  </si>
  <si>
    <t>1817 130TH AVE NE SUITE B &amp; C</t>
  </si>
  <si>
    <t>BELLEVUE</t>
  </si>
  <si>
    <t>6034044400010001</t>
  </si>
  <si>
    <t>WE'RE JUST BUDS</t>
  </si>
  <si>
    <t>1340 SE BISHOP BLVD STE A</t>
  </si>
  <si>
    <t>PULLMAN</t>
  </si>
  <si>
    <t>6034139420010001</t>
  </si>
  <si>
    <t>4278C W VAN GIESEN ST</t>
  </si>
  <si>
    <t>WEST RICHLAND</t>
  </si>
  <si>
    <t>6033581030010001</t>
  </si>
  <si>
    <t>MILLER'S MARIJUANA</t>
  </si>
  <si>
    <t>5675 STATE ROUTE 12 STE 1</t>
  </si>
  <si>
    <t>ELMA</t>
  </si>
  <si>
    <t>6033850920010001</t>
  </si>
  <si>
    <t>URBAN BUD</t>
  </si>
  <si>
    <t>112 S 24TH ST</t>
  </si>
  <si>
    <t>6033575180010001</t>
  </si>
  <si>
    <t>21911 64TH AVE W   STE D</t>
  </si>
  <si>
    <t>MOUNTLAKE TERRACE</t>
  </si>
  <si>
    <t>6033578790010001</t>
  </si>
  <si>
    <t>1905 JOHNSON RD STE A</t>
  </si>
  <si>
    <t>6033581770010002</t>
  </si>
  <si>
    <t>EVERGREEN CANNABIS</t>
  </si>
  <si>
    <t>922 PEACE PORTAL DR</t>
  </si>
  <si>
    <t>BLAINE</t>
  </si>
  <si>
    <t>6033585480010002</t>
  </si>
  <si>
    <t>420 CARPENTER</t>
  </si>
  <si>
    <t>422 CARPENTER RD STE 105</t>
  </si>
  <si>
    <t>6033587380010002</t>
  </si>
  <si>
    <t>CASCADE HERB COMPANY</t>
  </si>
  <si>
    <t>1240 E MAPLE ST STE 103</t>
  </si>
  <si>
    <t>6033593200010002</t>
  </si>
  <si>
    <t>GREENLIGHT</t>
  </si>
  <si>
    <t>10309 E TRENT AVE</t>
  </si>
  <si>
    <t>6033594140010002</t>
  </si>
  <si>
    <t>THEOREM</t>
  </si>
  <si>
    <t>6323 NE BOTHEL WAY</t>
  </si>
  <si>
    <t>KENMORE</t>
  </si>
  <si>
    <t>6033596440010002</t>
  </si>
  <si>
    <t>GROWERS OUTLET</t>
  </si>
  <si>
    <t>613 MONTANA AVE STE 2</t>
  </si>
  <si>
    <t>SOUTH BEND</t>
  </si>
  <si>
    <t>6041578100010001</t>
  </si>
  <si>
    <t>BAYSHORE CANNABIS CO</t>
  </si>
  <si>
    <t>3831 HIGHWAY 3</t>
  </si>
  <si>
    <t>SHELTON</t>
  </si>
  <si>
    <t>6033601220010003</t>
  </si>
  <si>
    <t>GREEN LADY</t>
  </si>
  <si>
    <t>3044 PACIFIC AVE SE STE B</t>
  </si>
  <si>
    <t>6034165070010001</t>
  </si>
  <si>
    <t>ROYAL'S CANNABIS</t>
  </si>
  <si>
    <t>7115 N DIVISION ST STE A</t>
  </si>
  <si>
    <t>6035502430010001</t>
  </si>
  <si>
    <t>TJ'S CANNABIS BUDS, OILS, AND MORE</t>
  </si>
  <si>
    <t>1428 OLYMPIC HWY S STE A</t>
  </si>
  <si>
    <t>6033625930010001</t>
  </si>
  <si>
    <t>304 W SEATTLE AVE STE F</t>
  </si>
  <si>
    <t>MOXEE</t>
  </si>
  <si>
    <t>6034419900010001</t>
  </si>
  <si>
    <t>T.H.C.SUPERMARKET</t>
  </si>
  <si>
    <t>23221 EDMONDS WAY STE A</t>
  </si>
  <si>
    <t>6033561310010002</t>
  </si>
  <si>
    <t>DAVE'S PLACE</t>
  </si>
  <si>
    <t>10 MAPLE GROVE RD</t>
  </si>
  <si>
    <t>SUNNYSIDE</t>
  </si>
  <si>
    <t>6042734580010001</t>
  </si>
  <si>
    <t>BUD NATION</t>
  </si>
  <si>
    <t>9640 16TH AVE SW STE C &amp; D</t>
  </si>
  <si>
    <t>6035601210010002</t>
  </si>
  <si>
    <t>2839 NW KITSAP PL STE A</t>
  </si>
  <si>
    <t>6034419620010001</t>
  </si>
  <si>
    <t>THE MARIJUANA MERCANTILE</t>
  </si>
  <si>
    <t>8411 SR 92 STE 5</t>
  </si>
  <si>
    <t>GRANITE FALLS</t>
  </si>
  <si>
    <t>6034419610010001</t>
  </si>
  <si>
    <t>CHRONIC SOLUTIONS</t>
  </si>
  <si>
    <t>212 W WINESAP RD STE 101, 102</t>
  </si>
  <si>
    <t>6033538680010003</t>
  </si>
  <si>
    <t>POT ZONE</t>
  </si>
  <si>
    <t>1703 SE SEDGWICK RD</t>
  </si>
  <si>
    <t>6040021480010001</t>
  </si>
  <si>
    <t>PUFF N CHILL LLC</t>
  </si>
  <si>
    <t>15919 HWY 99</t>
  </si>
  <si>
    <t>6027085610010002</t>
  </si>
  <si>
    <t>KUSHMAN</t>
  </si>
  <si>
    <t>11110 MUKILTEO SPEEDWAY</t>
  </si>
  <si>
    <t>MUKILTEO</t>
  </si>
  <si>
    <t>6023777230010001</t>
  </si>
  <si>
    <t>GOODBUDS</t>
  </si>
  <si>
    <t>5384 NW K RD STE A</t>
  </si>
  <si>
    <t>QUINCY</t>
  </si>
  <si>
    <t>6035683400010001</t>
  </si>
  <si>
    <t>THE M STORE</t>
  </si>
  <si>
    <t>1503 A E NOB HILL BLVD</t>
  </si>
  <si>
    <t>6034563770010001</t>
  </si>
  <si>
    <t>MJ'S POT SHOP</t>
  </si>
  <si>
    <t>1335 SE BISHOP BLVD</t>
  </si>
  <si>
    <t>6031909830010002</t>
  </si>
  <si>
    <t>HAVE A HEART</t>
  </si>
  <si>
    <t>12833 MARTIN LUTHER KING JR</t>
  </si>
  <si>
    <t>6033551240010001</t>
  </si>
  <si>
    <t>THE ROOT CELLAR</t>
  </si>
  <si>
    <t>23632 NE STATE ROUTE 3</t>
  </si>
  <si>
    <t>BELFAIR</t>
  </si>
  <si>
    <t>6033565520010003</t>
  </si>
  <si>
    <t>OZ.</t>
  </si>
  <si>
    <t>3831 STONE WAY N</t>
  </si>
  <si>
    <t>6033525070010003</t>
  </si>
  <si>
    <t>8142 HIGHWAY 14</t>
  </si>
  <si>
    <t>LYLE</t>
  </si>
  <si>
    <t>6041299620010001</t>
  </si>
  <si>
    <t>LOCAL ROOTS</t>
  </si>
  <si>
    <t>13224 HWY 99 STE A</t>
  </si>
  <si>
    <t>6034196260010001</t>
  </si>
  <si>
    <t>THE GREEN DOOR</t>
  </si>
  <si>
    <t>28120 HWY 410 E UNIT A8</t>
  </si>
  <si>
    <t>BUCKLEY</t>
  </si>
  <si>
    <t>6033590350010002</t>
  </si>
  <si>
    <t>7294 MARTIN WAY E</t>
  </si>
  <si>
    <t>6033597170010003</t>
  </si>
  <si>
    <t>W.C.W. ENTERPRISES</t>
  </si>
  <si>
    <t>3708 MT BAKER HWY</t>
  </si>
  <si>
    <t>EVERSON</t>
  </si>
  <si>
    <t>6043490150010001</t>
  </si>
  <si>
    <t>BLUE IRON STREET LLC</t>
  </si>
  <si>
    <t>2018 IRON ST STE A</t>
  </si>
  <si>
    <t>6043704230010002</t>
  </si>
  <si>
    <t>NINE DRAGONS PROJECT,LLC</t>
  </si>
  <si>
    <t>449 WICHMAN ST S STE A</t>
  </si>
  <si>
    <t>TENINO</t>
  </si>
  <si>
    <t>6035989000010001</t>
  </si>
  <si>
    <t>ALWAYS GREENER DOWNTOWN</t>
  </si>
  <si>
    <t>15937 REDMOND WAY STE B</t>
  </si>
  <si>
    <t>6033534440010001</t>
  </si>
  <si>
    <t>ZIA RECREATIONAL</t>
  </si>
  <si>
    <t>905 SIMPSON AVENUE</t>
  </si>
  <si>
    <t>6033594940010001</t>
  </si>
  <si>
    <t>11603 HWY 99</t>
  </si>
  <si>
    <t>6033594840010002</t>
  </si>
  <si>
    <t>THE KUSHERY</t>
  </si>
  <si>
    <t>5626 134TH PL SE STE B</t>
  </si>
  <si>
    <t>6033594910010001</t>
  </si>
  <si>
    <t>LAST STOP POT SHOP</t>
  </si>
  <si>
    <t>41711 STATE ROUTE 2, #1</t>
  </si>
  <si>
    <t>GOLD BAR</t>
  </si>
  <si>
    <t>6035088960010001</t>
  </si>
  <si>
    <t>19258 15TH AVE NE STE B</t>
  </si>
  <si>
    <t>LAKE FOREST PARK</t>
  </si>
  <si>
    <t>6033594830010003</t>
  </si>
  <si>
    <t>18026 STATE ROUTE 9 SE STE 2</t>
  </si>
  <si>
    <t>SNOHOMISH</t>
  </si>
  <si>
    <t>6033591150010002</t>
  </si>
  <si>
    <t>SWEET LEAF CANNABIS CO</t>
  </si>
  <si>
    <t>100 OLD HILL RD</t>
  </si>
  <si>
    <t>6033592380010001</t>
  </si>
  <si>
    <t>420 HOLIDAY</t>
  </si>
  <si>
    <t>2028 10TH AVE</t>
  </si>
  <si>
    <t>6033594670010003</t>
  </si>
  <si>
    <t>GANJA VITA</t>
  </si>
  <si>
    <t>23441 NE STATE ROUTE 3</t>
  </si>
  <si>
    <t>6033565140010002</t>
  </si>
  <si>
    <t>CANNABIS 21</t>
  </si>
  <si>
    <t>1000 E WISHKAH ST</t>
  </si>
  <si>
    <t>6033596150010001</t>
  </si>
  <si>
    <t>CANNABLYSS</t>
  </si>
  <si>
    <t>2705 HARTFORD DR STE A</t>
  </si>
  <si>
    <t>6031036620010001</t>
  </si>
  <si>
    <t>NW CHRONICLES</t>
  </si>
  <si>
    <t>12402 134TH AVE KPN</t>
  </si>
  <si>
    <t>GIG HARBOR</t>
  </si>
  <si>
    <t>6033593720010003</t>
  </si>
  <si>
    <t>WALLA WALLA CANNABIS COMPANY</t>
  </si>
  <si>
    <t>927 W MAIN ST</t>
  </si>
  <si>
    <t>WALLA WALLA</t>
  </si>
  <si>
    <t>6043223900010001</t>
  </si>
  <si>
    <t>THE BACK PORCH</t>
  </si>
  <si>
    <t>907 N WENATCHEE AVENUE STE B</t>
  </si>
  <si>
    <t>6034779210010001</t>
  </si>
  <si>
    <t>MARY JANE</t>
  </si>
  <si>
    <t>13513 NE 126TH PL SUITE C</t>
  </si>
  <si>
    <t>6031887750010002</t>
  </si>
  <si>
    <t>NIMBIN FARM</t>
  </si>
  <si>
    <t>10859 1ST AVE S STE A</t>
  </si>
  <si>
    <t>6035539770010001</t>
  </si>
  <si>
    <t>KUSHMART SOUTH EVERETT</t>
  </si>
  <si>
    <t>13220 HWY 99 S</t>
  </si>
  <si>
    <t>6035644790010003</t>
  </si>
  <si>
    <t>GREEN LADY WESTSIDE, INC.</t>
  </si>
  <si>
    <t>2405 HARRISON AVE NW STE 201</t>
  </si>
  <si>
    <t>6034054510010001</t>
  </si>
  <si>
    <t>1330 SE BISHOP BLVD</t>
  </si>
  <si>
    <t>6031526790010003</t>
  </si>
  <si>
    <t>TOP SHELF CANNABIS</t>
  </si>
  <si>
    <t>4712 PACIFIC HWY</t>
  </si>
  <si>
    <t>6034472620010002</t>
  </si>
  <si>
    <t>TOKER FRIENDLY</t>
  </si>
  <si>
    <t>1515 S LYONS RD  STE B</t>
  </si>
  <si>
    <t>6033220580010002</t>
  </si>
  <si>
    <t>KALEAFA</t>
  </si>
  <si>
    <t>33858 SR 20 STE 102</t>
  </si>
  <si>
    <t>OAK HARBOR</t>
  </si>
  <si>
    <t>6041385610010001</t>
  </si>
  <si>
    <t>MARY JANE'S</t>
  </si>
  <si>
    <t>2829 N MARKET ST</t>
  </si>
  <si>
    <t>6033573230010003</t>
  </si>
  <si>
    <t>LEGAL MARIJUANA SUPERSTORE</t>
  </si>
  <si>
    <t>3610 BETHEL RD SE</t>
  </si>
  <si>
    <t>6041366620010002</t>
  </si>
  <si>
    <t>MR. O.G.</t>
  </si>
  <si>
    <t>9823 15TH AVE SW UNIT D1</t>
  </si>
  <si>
    <t>6040821720010001</t>
  </si>
  <si>
    <t>CANNABIS COAST</t>
  </si>
  <si>
    <t>193161 HWY 101  STE 201</t>
  </si>
  <si>
    <t>FORKS</t>
  </si>
  <si>
    <t>6034437290010003</t>
  </si>
  <si>
    <t>HERBAN LEGENDS</t>
  </si>
  <si>
    <t>55 BELL ST STE 100</t>
  </si>
  <si>
    <t>6031478630010001</t>
  </si>
  <si>
    <t>THE SOURCE</t>
  </si>
  <si>
    <t>5300 17TH AVE NW STE A</t>
  </si>
  <si>
    <t>6040934440010001</t>
  </si>
  <si>
    <t>STARBUDS LLC</t>
  </si>
  <si>
    <t>11834 NE 90TH ST</t>
  </si>
  <si>
    <t>6031478630010002</t>
  </si>
  <si>
    <t>WASHINGTON O G</t>
  </si>
  <si>
    <t>5300 17TH AVE NW   STE B</t>
  </si>
  <si>
    <t>6033025530010006</t>
  </si>
  <si>
    <t>14325 1ST AVE S STE 101</t>
  </si>
  <si>
    <t>BURIEN</t>
  </si>
  <si>
    <t>6033043440010001</t>
  </si>
  <si>
    <t>ORCAS ISLAND CANNABIS</t>
  </si>
  <si>
    <t>1533 MT BAKER RD</t>
  </si>
  <si>
    <t>6033360940010003</t>
  </si>
  <si>
    <t>MARIJUANA MART</t>
  </si>
  <si>
    <t>530 7TH AVE STE D</t>
  </si>
  <si>
    <t>6034157540010001</t>
  </si>
  <si>
    <t>EMERALD COAST</t>
  </si>
  <si>
    <t>939 N CALLOW AVE # 100-B</t>
  </si>
  <si>
    <t>6029455360010003</t>
  </si>
  <si>
    <t>HERBAL LEGENDS CANNABIS</t>
  </si>
  <si>
    <t>7217 212TH ST SW</t>
  </si>
  <si>
    <t>6043887510010001</t>
  </si>
  <si>
    <t>FLOYD'S</t>
  </si>
  <si>
    <t>933 E JOHNS PRAIRIE RD</t>
  </si>
  <si>
    <t>6035725900010001</t>
  </si>
  <si>
    <t>LUCID CANNABIS COMPANY</t>
  </si>
  <si>
    <t>11414 N. NEWPORT HWY</t>
  </si>
  <si>
    <t>6033583120010006</t>
  </si>
  <si>
    <t>THE GREENHOUSE GROUP LLC</t>
  </si>
  <si>
    <t>355 RAINIER AVE N STE B</t>
  </si>
  <si>
    <t>6033594880010006</t>
  </si>
  <si>
    <t>27206 88TH AVE NW</t>
  </si>
  <si>
    <t>6035688640010001</t>
  </si>
  <si>
    <t>BUDEEZ</t>
  </si>
  <si>
    <t>2111 E 11TH ST</t>
  </si>
  <si>
    <t>6033595980010008</t>
  </si>
  <si>
    <t>CANNA WEST SEATTLE</t>
  </si>
  <si>
    <t>5440 CALIFORNIA AVE SW</t>
  </si>
  <si>
    <t>6033394100010004</t>
  </si>
  <si>
    <t>17730 AMBAUM BLVD S UNIT E</t>
  </si>
  <si>
    <t>6033581250010004</t>
  </si>
  <si>
    <t>THE SAGE SHOP</t>
  </si>
  <si>
    <t>1096 HWY 153</t>
  </si>
  <si>
    <t>METHOW</t>
  </si>
  <si>
    <t>6042192770010001</t>
  </si>
  <si>
    <t>GREEN TOKEN TACOMA CANNABIS</t>
  </si>
  <si>
    <t>5917 N 26TH ST STE A</t>
  </si>
  <si>
    <t>6033593680010005</t>
  </si>
  <si>
    <t>VELA</t>
  </si>
  <si>
    <t>11064 LAKE CITY WAY NE</t>
  </si>
  <si>
    <t>6035879910010002</t>
  </si>
  <si>
    <t>9574 OLD HWY 99 NORTH RD STE B</t>
  </si>
  <si>
    <t>6022089500010004</t>
  </si>
  <si>
    <t>CARIBOU CORNER CANNABIS</t>
  </si>
  <si>
    <t>257 ENGH RD</t>
  </si>
  <si>
    <t>OMAK</t>
  </si>
  <si>
    <t>6044081350010001</t>
  </si>
  <si>
    <t>4465 FREMONT AVE N</t>
  </si>
  <si>
    <t>6030644390010002</t>
  </si>
  <si>
    <t>MARLEY 420</t>
  </si>
  <si>
    <t>16204 SE 272ND ST  STE 1</t>
  </si>
  <si>
    <t>6044313900010001</t>
  </si>
  <si>
    <t>HIGH TIDE COMPANIES, LLC</t>
  </si>
  <si>
    <t>11325 HIGHWAY 99</t>
  </si>
  <si>
    <t>6041488560010001</t>
  </si>
  <si>
    <t>17917 VASHON HWY SW</t>
  </si>
  <si>
    <t>VASHON</t>
  </si>
  <si>
    <t>6032194300010001</t>
  </si>
  <si>
    <t>GREENHAND</t>
  </si>
  <si>
    <t>2424 N MONROE STREET</t>
  </si>
  <si>
    <t>6043490230010001</t>
  </si>
  <si>
    <t>BLUE PAC</t>
  </si>
  <si>
    <t>4770 PACIFIC HWY STE A</t>
  </si>
  <si>
    <t>6034229530010001</t>
  </si>
  <si>
    <t>1210 N WENATCHEE AVE STE J</t>
  </si>
  <si>
    <t>6033500470010006</t>
  </si>
  <si>
    <t>BUDS GARAGE</t>
  </si>
  <si>
    <t>3015 EVERETT AVE</t>
  </si>
  <si>
    <t>6036035380010001</t>
  </si>
  <si>
    <t>FORBIDDEN CANNABIS CLUB</t>
  </si>
  <si>
    <t>2358 ELMWAY UNIT B</t>
  </si>
  <si>
    <t>6043505340010001</t>
  </si>
  <si>
    <t>THC OF OLYMPIA</t>
  </si>
  <si>
    <t>3203 MARTIN WAY E STE D</t>
  </si>
  <si>
    <t>6033210770010003</t>
  </si>
  <si>
    <t>5200 172ND ST NE F-101</t>
  </si>
  <si>
    <t>ARLINGTON</t>
  </si>
  <si>
    <t>6033264170010002</t>
  </si>
  <si>
    <t>APEX CANNABIS</t>
  </si>
  <si>
    <t>955 W BROADWAY AVE</t>
  </si>
  <si>
    <t>6035545560010001</t>
  </si>
  <si>
    <t>501 15TH AVE E</t>
  </si>
  <si>
    <t>6032194490010004</t>
  </si>
  <si>
    <t>MAGIC TREE COLLECTIVE 206</t>
  </si>
  <si>
    <t>350 NE STADIUM WAY UNIT B</t>
  </si>
  <si>
    <t>6035537530010001</t>
  </si>
  <si>
    <t>KARMA CANNABIS</t>
  </si>
  <si>
    <t>131 RIVER RD   STE A</t>
  </si>
  <si>
    <t>6035582520010001</t>
  </si>
  <si>
    <t>74 S LUCILE ST  STE 102</t>
  </si>
  <si>
    <t>6033444280010004</t>
  </si>
  <si>
    <t>STICKY'S</t>
  </si>
  <si>
    <t>9411 NE HIGHWAY 99 STE 4</t>
  </si>
  <si>
    <t>6043374800010001</t>
  </si>
  <si>
    <t>BUD STOP</t>
  </si>
  <si>
    <t>6725 MARTIN WAY E</t>
  </si>
  <si>
    <t>6035609550010001</t>
  </si>
  <si>
    <t>KITSAP CANNABIS 2</t>
  </si>
  <si>
    <t>1762 VILLAGE LN SE</t>
  </si>
  <si>
    <t>6031064400010002</t>
  </si>
  <si>
    <t>HAVE A HEART CC</t>
  </si>
  <si>
    <t>300 NW 85TH ST STE A</t>
  </si>
  <si>
    <t>6032945690010002</t>
  </si>
  <si>
    <t>A &amp; J MANAGEMENT GROUP</t>
  </si>
  <si>
    <t>234 DIVISION ST NW STE B</t>
  </si>
  <si>
    <t>6035617000010001</t>
  </si>
  <si>
    <t>UNCLE IKES</t>
  </si>
  <si>
    <t>9822 15TH AVE SW STE B</t>
  </si>
  <si>
    <t>6027085610010004</t>
  </si>
  <si>
    <t>15804 HIGHWAY 99 UNIT A</t>
  </si>
  <si>
    <t>6041296190010001</t>
  </si>
  <si>
    <t>NATURES RECREATIONAL CENTER</t>
  </si>
  <si>
    <t>3833 PACIFIC AVE STE 3-C</t>
  </si>
  <si>
    <t>6035650700010001</t>
  </si>
  <si>
    <t>PLAUSIBLE PRODUCTS</t>
  </si>
  <si>
    <t>8296 AVONDALE WAY NE STE B</t>
  </si>
  <si>
    <t>6033562950010004</t>
  </si>
  <si>
    <t>100 E MAPLE ST STE A</t>
  </si>
  <si>
    <t>6033042060010002</t>
  </si>
  <si>
    <t>KUSH POINTE</t>
  </si>
  <si>
    <t>11811 MUKILTEO SPEEDWAY</t>
  </si>
  <si>
    <t>6041722670010002</t>
  </si>
  <si>
    <t>GREEN RUSH INVESTMENT</t>
  </si>
  <si>
    <t>1123 SLEATER KINNEY RD SE</t>
  </si>
  <si>
    <t>6035699590010002</t>
  </si>
  <si>
    <t>BUDHUT</t>
  </si>
  <si>
    <t>8529 52ND ST SE</t>
  </si>
  <si>
    <t>6033570100010002</t>
  </si>
  <si>
    <t>ANACORTES CANNABIS</t>
  </si>
  <si>
    <t>7656 STATE ROUTE 20 UNIT A</t>
  </si>
  <si>
    <t>6030389270010002</t>
  </si>
  <si>
    <t>THE WASHINGTON STATE CANNABIS GROUP</t>
  </si>
  <si>
    <t>8606 PRESTON FALL CITY RD SE</t>
  </si>
  <si>
    <t>PRESTON</t>
  </si>
  <si>
    <t>6035644790010002</t>
  </si>
  <si>
    <t>GREEN LADY EVERETT</t>
  </si>
  <si>
    <t>14221 LAKE RD</t>
  </si>
  <si>
    <t>6035707080010001</t>
  </si>
  <si>
    <t>NATURAL GREEN</t>
  </si>
  <si>
    <t>51 MORGAN ST UNIT B</t>
  </si>
  <si>
    <t>DAVENPORT</t>
  </si>
  <si>
    <t>6034471240010003</t>
  </si>
  <si>
    <t>STAR 21</t>
  </si>
  <si>
    <t>11042 1ST AVENUE S</t>
  </si>
  <si>
    <t>6035719190010001</t>
  </si>
  <si>
    <t>NEXT STEPS</t>
  </si>
  <si>
    <t>2804 E 30TH AVE</t>
  </si>
  <si>
    <t>6034040170010002</t>
  </si>
  <si>
    <t>SOUTHERN STAR HOLDINGS, LLC</t>
  </si>
  <si>
    <t>6511 NE 137TH AVE</t>
  </si>
  <si>
    <t>6040313940010001</t>
  </si>
  <si>
    <t>1401 IOWA ST</t>
  </si>
  <si>
    <t>6035512750010004</t>
  </si>
  <si>
    <t>SATORI FREMONT</t>
  </si>
  <si>
    <t>316 N 36TH ST STE B</t>
  </si>
  <si>
    <t>6035924360010001</t>
  </si>
  <si>
    <t>BETTER BUDS</t>
  </si>
  <si>
    <t>841 NESS CORNER RD  STE B</t>
  </si>
  <si>
    <t>PORT HADLOCK</t>
  </si>
  <si>
    <t>6033479550010002</t>
  </si>
  <si>
    <t>FIRE CANNABIS CO</t>
  </si>
  <si>
    <t>903 ENGH RD SUITE D</t>
  </si>
  <si>
    <t>6040523690010001</t>
  </si>
  <si>
    <t>FREEDOM MARKET ILWACO</t>
  </si>
  <si>
    <t>133 HOWERTON AVE SE STE B</t>
  </si>
  <si>
    <t>ILWACO</t>
  </si>
  <si>
    <t>6043045450010003</t>
  </si>
  <si>
    <t>GREEN THEORY FACTORIA</t>
  </si>
  <si>
    <t>12827 SE 40TH PL</t>
  </si>
  <si>
    <t>6035719210010001</t>
  </si>
  <si>
    <t>MAIN STREET MARIJUANA LONGVIEW</t>
  </si>
  <si>
    <t>945 WASHINGTON WAY STE 121</t>
  </si>
  <si>
    <t>6033531960010004</t>
  </si>
  <si>
    <t>4336 ROOSEVELT WAY NE STE C</t>
  </si>
  <si>
    <t>6035719200010001</t>
  </si>
  <si>
    <t>MAIN STREET MARIJUANA EAST</t>
  </si>
  <si>
    <t>16219 SE 12TH ST STE 104</t>
  </si>
  <si>
    <t>6033548000010003</t>
  </si>
  <si>
    <t>CANNAZONE</t>
  </si>
  <si>
    <t>5655 GUIDE MERIDIAN STE B</t>
  </si>
  <si>
    <t>6035615620010001</t>
  </si>
  <si>
    <t>KAHD HOLDING</t>
  </si>
  <si>
    <t>18850 103RD AVE SW UNIT 105</t>
  </si>
  <si>
    <t>6035813490010004</t>
  </si>
  <si>
    <t>HANGER 420 SNOHOMISH</t>
  </si>
  <si>
    <t>9929 AIRPORT WAY UNIT 1</t>
  </si>
  <si>
    <t>6040720270010001</t>
  </si>
  <si>
    <t>KUSH KLUB</t>
  </si>
  <si>
    <t>17547 15TH AVE NE</t>
  </si>
  <si>
    <t>6041778340010002</t>
  </si>
  <si>
    <t>6733 STATE HWY 303 NE</t>
  </si>
  <si>
    <t>6042834300010001</t>
  </si>
  <si>
    <t>TEAM STEVENS LLC</t>
  </si>
  <si>
    <t>3941 COLVILLE RD</t>
  </si>
  <si>
    <t>6032945690010003</t>
  </si>
  <si>
    <t>GYPSY GREEN</t>
  </si>
  <si>
    <t>1570 N NATIONAL AVE STE 105</t>
  </si>
  <si>
    <t>6033185960010008</t>
  </si>
  <si>
    <t>HERBAL ACCESS RETAIL</t>
  </si>
  <si>
    <t>8962 BEAVER VALLEY RD</t>
  </si>
  <si>
    <t>6035764710010001</t>
  </si>
  <si>
    <t>GOOBIE'S DOOBIES</t>
  </si>
  <si>
    <t>28680 MAPLE VALLEY BLACK</t>
  </si>
  <si>
    <t>6033575180010005</t>
  </si>
  <si>
    <t>17907 STATE ROUTE 536</t>
  </si>
  <si>
    <t>6034471240010004</t>
  </si>
  <si>
    <t>STAR OUTLET</t>
  </si>
  <si>
    <t>7157 GUIDE MERIDIAN RD #3</t>
  </si>
  <si>
    <t>LYNDEN</t>
  </si>
  <si>
    <t>6041722670010003</t>
  </si>
  <si>
    <t>404 AUBURN WAY S STE 100</t>
  </si>
  <si>
    <t>6040551410010001</t>
  </si>
  <si>
    <t>20291 SR 20 UNIT 2</t>
  </si>
  <si>
    <t>6041339060010001</t>
  </si>
  <si>
    <t>19315 BOTHELL EVERETT HWY #1</t>
  </si>
  <si>
    <t>6035710750010001</t>
  </si>
  <si>
    <t>FLOYDS</t>
  </si>
  <si>
    <t>410 W STATE ST</t>
  </si>
  <si>
    <t>6035808890010002</t>
  </si>
  <si>
    <t>FLOYD'S CANNABIS COMPANY</t>
  </si>
  <si>
    <t>5952 AIRPORT RD</t>
  </si>
  <si>
    <t>6041520640010001</t>
  </si>
  <si>
    <t>365 RECREATIONAL CANNABIS</t>
  </si>
  <si>
    <t>36711 U.S. HIGHWAY 12</t>
  </si>
  <si>
    <t>DAYTON</t>
  </si>
  <si>
    <t>6041627960010001</t>
  </si>
  <si>
    <t>GREEN ROOM OH INC.</t>
  </si>
  <si>
    <t>1640 NE GOLDIE ST STE B</t>
  </si>
  <si>
    <t>6035559160010002</t>
  </si>
  <si>
    <t>A GREENER TODAY MARIJUANA-LYNNWOOD</t>
  </si>
  <si>
    <t>14608 HWY 99 SUITE #304</t>
  </si>
  <si>
    <t>6033543680010004</t>
  </si>
  <si>
    <t>19525 BOTHELL EVERETT HWY A</t>
  </si>
  <si>
    <t>6035699590010004</t>
  </si>
  <si>
    <t>PABLO &amp; CO., LLC</t>
  </si>
  <si>
    <t>5602 STATE ROUTE 270 STE B</t>
  </si>
  <si>
    <t>6040518810010001</t>
  </si>
  <si>
    <t>SMOKING CROW</t>
  </si>
  <si>
    <t>4264 PACIFIC HWY</t>
  </si>
  <si>
    <t>6033507120010003</t>
  </si>
  <si>
    <t>SPOKANE GREEN LEAF</t>
  </si>
  <si>
    <t>9107 N COUNTRY HOMES BLVD #13</t>
  </si>
  <si>
    <t>6035559160010003</t>
  </si>
  <si>
    <t>A GREENER TODAY MARIJUANA-GOLD BAR</t>
  </si>
  <si>
    <t>16810 415TH AVE SE STE A-2</t>
  </si>
  <si>
    <t>6024649910010005</t>
  </si>
  <si>
    <t>LUCID AUBURN, 21+ CANNABIS, 21+ MARIJUANA</t>
  </si>
  <si>
    <t>3310 AUBURN WAY N STE C/D</t>
  </si>
  <si>
    <t>6030688930010003</t>
  </si>
  <si>
    <t>BLOWIN SMOKE</t>
  </si>
  <si>
    <t>1967 HIGHWAY 395 S STE C</t>
  </si>
  <si>
    <t>CHEWELAH</t>
  </si>
  <si>
    <t>6034142130010002</t>
  </si>
  <si>
    <t>HIGHER LEAF MARIJUANA BOUTIQUE</t>
  </si>
  <si>
    <t>12525 WILLOWS RD NE STE 10</t>
  </si>
  <si>
    <t>6033066060010004</t>
  </si>
  <si>
    <t>SEEDZ FAMILY</t>
  </si>
  <si>
    <t>1180 BURLINGTON BLVD</t>
  </si>
  <si>
    <t>6033066060010005</t>
  </si>
  <si>
    <t>14702 HWY 99 STE B</t>
  </si>
  <si>
    <t>6033820290010002</t>
  </si>
  <si>
    <t>CUTIE JUDY'S CANNABIS COMPANY</t>
  </si>
  <si>
    <t>10 VALUE PARKWAY STE A</t>
  </si>
  <si>
    <t>6035723460010001</t>
  </si>
  <si>
    <t>2020 SOLUTIONS EPHRATA</t>
  </si>
  <si>
    <t>1615 BASIN ST SW</t>
  </si>
  <si>
    <t>6035877900010001</t>
  </si>
  <si>
    <t>LOVELY BUDS</t>
  </si>
  <si>
    <t>4107 E SPRAGUE AVE</t>
  </si>
  <si>
    <t>6033456960010004</t>
  </si>
  <si>
    <t>6010 N DIVISION ST</t>
  </si>
  <si>
    <t>6044144210010001</t>
  </si>
  <si>
    <t>SWEET LEAF 3</t>
  </si>
  <si>
    <t>24091 NE STATE ROUTE 3 STE I</t>
  </si>
  <si>
    <t>6035905870010001</t>
  </si>
  <si>
    <t>FORBIDDEN FLOWER</t>
  </si>
  <si>
    <t>13003 TUKWILA INTERNATIONAL BL</t>
  </si>
  <si>
    <t>TUKWILA</t>
  </si>
  <si>
    <t>6033591910010004</t>
  </si>
  <si>
    <t>NIRVANA CANNABIS COMPANY</t>
  </si>
  <si>
    <t>930 1/2 VALLEY MALL PKWY</t>
  </si>
  <si>
    <t>6035726930010004</t>
  </si>
  <si>
    <t>70 SALTSPRING DR  UNIT 2A</t>
  </si>
  <si>
    <t>6035881820010001</t>
  </si>
  <si>
    <t>SWEET RELIEF CANNABIS EXPRESS</t>
  </si>
  <si>
    <t>1009 E YAKIMA AVE</t>
  </si>
  <si>
    <t>6033568920010005</t>
  </si>
  <si>
    <t>MOUNT BAKER RETAIL PARTNERS, LLC</t>
  </si>
  <si>
    <t>1209 HWY 281 SPUR SUITE K</t>
  </si>
  <si>
    <t>6035723460010002</t>
  </si>
  <si>
    <t>2020 SOLUTIONS SOAP LAKE</t>
  </si>
  <si>
    <t>261 STATE HWY 28 WEST</t>
  </si>
  <si>
    <t>SOAP LAKE</t>
  </si>
  <si>
    <t>6043982010010001</t>
  </si>
  <si>
    <t>HIGH MOMENTS</t>
  </si>
  <si>
    <t>6621 N MARKET ST STE 100</t>
  </si>
  <si>
    <t>6033514230010003</t>
  </si>
  <si>
    <t>LUCKY LEAF</t>
  </si>
  <si>
    <t>1111 W 1ST AVE STE A</t>
  </si>
  <si>
    <t>6033264170010004</t>
  </si>
  <si>
    <t>21502 E GILBERT RD</t>
  </si>
  <si>
    <t>OTIS ORCHARDS</t>
  </si>
  <si>
    <t>6033513410010003</t>
  </si>
  <si>
    <t>405 E UNION ST</t>
  </si>
  <si>
    <t>6035188950010004</t>
  </si>
  <si>
    <t>TONASKET HOUSE OF CANNABIS</t>
  </si>
  <si>
    <t>305 W 4TH ST STE A</t>
  </si>
  <si>
    <t>TONASKET</t>
  </si>
  <si>
    <t>6035727160010002</t>
  </si>
  <si>
    <t>THE WEED SHOP</t>
  </si>
  <si>
    <t>25171 SR 525</t>
  </si>
  <si>
    <t>GREENBANK</t>
  </si>
  <si>
    <t>6041543780010001</t>
  </si>
  <si>
    <t>FREEDOM MARKET CATHLAMET CORP</t>
  </si>
  <si>
    <t>327 SR 4</t>
  </si>
  <si>
    <t>CATHLAMET</t>
  </si>
  <si>
    <t>6035784900010003</t>
  </si>
  <si>
    <t>2947 E HWY 101  STE A, B</t>
  </si>
  <si>
    <t>6042841760010001</t>
  </si>
  <si>
    <t>CHOICE CANNABIS</t>
  </si>
  <si>
    <t>2427 W SIMS WAY STE F</t>
  </si>
  <si>
    <t>6033498370010005</t>
  </si>
  <si>
    <t>GREEN SOLUTION PLACE</t>
  </si>
  <si>
    <t>1845 1ST ST</t>
  </si>
  <si>
    <t>CHENEY</t>
  </si>
  <si>
    <t>6043100000010001</t>
  </si>
  <si>
    <t>GREEN 101</t>
  </si>
  <si>
    <t>2840 E HWY 101</t>
  </si>
  <si>
    <t>6043489080010001</t>
  </si>
  <si>
    <t>SEAWEED RETAIL</t>
  </si>
  <si>
    <t>21412 HIGHWAY 99 STE A</t>
  </si>
  <si>
    <t>6043510130010001</t>
  </si>
  <si>
    <t>STANK TOWN BUDZ</t>
  </si>
  <si>
    <t>5463 GUIDE MERIDIAN RD</t>
  </si>
  <si>
    <t>6035889360010004</t>
  </si>
  <si>
    <t>THE LINK</t>
  </si>
  <si>
    <t>2211 46TH AVE</t>
  </si>
  <si>
    <t>6033031360010004</t>
  </si>
  <si>
    <t>GREEN2GO TOKIO</t>
  </si>
  <si>
    <t>2008 N DURRY RD UNIT 2</t>
  </si>
  <si>
    <t>SPRAGUE</t>
  </si>
  <si>
    <t>6035551830010006</t>
  </si>
  <si>
    <t>THE GRASS STATION</t>
  </si>
  <si>
    <t>103B W GALBREATH WAY</t>
  </si>
  <si>
    <t>RITZVILLE</t>
  </si>
  <si>
    <t>6036006740010001</t>
  </si>
  <si>
    <t>2020 SOLUTIONS SPRAGUE</t>
  </si>
  <si>
    <t>209 E 4TH ST STE B</t>
  </si>
  <si>
    <t>6014453860010002</t>
  </si>
  <si>
    <t>WAYNE SEMINOFF COMPANY</t>
  </si>
  <si>
    <t>2600 W BRUNEAU PL</t>
  </si>
  <si>
    <t>6027978130010001</t>
  </si>
  <si>
    <t>WEST COAST ENGINE DESIGN, LLC</t>
  </si>
  <si>
    <t>14500 468TH AVE SE STE B</t>
  </si>
  <si>
    <t>NORTH BEND</t>
  </si>
  <si>
    <t>6035891840010001</t>
  </si>
  <si>
    <t>SATORIMJ</t>
  </si>
  <si>
    <t>712 5TH ST</t>
  </si>
  <si>
    <t>6035572950010001</t>
  </si>
  <si>
    <t>ACCESS CANIBUS LLC</t>
  </si>
  <si>
    <t>3082 WAITTS LAKE RD</t>
  </si>
  <si>
    <t>VALLEY</t>
  </si>
  <si>
    <t>6036018460010001</t>
  </si>
  <si>
    <t>FREELAND CANNABIS COMPANY</t>
  </si>
  <si>
    <t>18646 SR 525 STE B</t>
  </si>
  <si>
    <t>6036026430010002</t>
  </si>
  <si>
    <t>200 SUZANNE LANE STE D</t>
  </si>
  <si>
    <t>6036035410010001</t>
  </si>
  <si>
    <t>1171 WIND RIVER HIGHWAY</t>
  </si>
  <si>
    <t>CARSON</t>
  </si>
  <si>
    <t>6036026430010001</t>
  </si>
  <si>
    <t>2200 TALLEY WAY  STE A</t>
  </si>
  <si>
    <t>6035584490010006</t>
  </si>
  <si>
    <t>MOUNT VERNON CANNABIS</t>
  </si>
  <si>
    <t>17929 STATE ROUTE 536</t>
  </si>
  <si>
    <t>6036038240010001</t>
  </si>
  <si>
    <t>DANK OF AMERICA</t>
  </si>
  <si>
    <t>2530 PEACE PORTAL DR STE B</t>
  </si>
  <si>
    <t>6036043990010001</t>
  </si>
  <si>
    <t>CANNA CASA</t>
  </si>
  <si>
    <t>3818 OLD HIGHWAY 99 S RD</t>
  </si>
  <si>
    <t>6034341980010004</t>
  </si>
  <si>
    <t>SOUTH BELLINGHAM BUDS</t>
  </si>
  <si>
    <t>1215 N LAKE SAMISH DR UNIT 1</t>
  </si>
  <si>
    <t>6033839340010002</t>
  </si>
  <si>
    <t>CANNABIS CENTRAL</t>
  </si>
  <si>
    <t>1514 W UNIVERSITY WAY</t>
  </si>
  <si>
    <t>6033525730010005</t>
  </si>
  <si>
    <t>AMERICAN HARVEST</t>
  </si>
  <si>
    <t>7550 US 97</t>
  </si>
  <si>
    <t>PESHASTIN</t>
  </si>
  <si>
    <t>6029455360010004</t>
  </si>
  <si>
    <t>2714 HENSON RD STE B</t>
  </si>
  <si>
    <t>6033568920010001</t>
  </si>
  <si>
    <t>MOUNT BAKER RETAIL PARTNERSHIP,LLC</t>
  </si>
  <si>
    <t>12539 E MARGINAL WAY S STE C</t>
  </si>
  <si>
    <t>6033437360010006</t>
  </si>
  <si>
    <t>HIGHER LEAF MARIJUANA BELLEVUE</t>
  </si>
  <si>
    <t>3079 156TH AVE SE</t>
  </si>
  <si>
    <t>6035859930010001</t>
  </si>
  <si>
    <t>DISCOVERY BAY CANNABIS</t>
  </si>
  <si>
    <t>282023 HWY 101</t>
  </si>
  <si>
    <t>6033423140010004</t>
  </si>
  <si>
    <t>927 W 2ND AVE STE 1</t>
  </si>
  <si>
    <t>6035911620010001</t>
  </si>
  <si>
    <t>GREEN LADY MARIJUANA</t>
  </si>
  <si>
    <t>7359 OLD PACIFIC HWY S</t>
  </si>
  <si>
    <t>KALAMA</t>
  </si>
  <si>
    <t>6035809000010002</t>
  </si>
  <si>
    <t>IT IS LIT</t>
  </si>
  <si>
    <t>1611 S SMITTYS BLVD  STE B</t>
  </si>
  <si>
    <t>6033580640010004</t>
  </si>
  <si>
    <t>RAINIER CANNABIS</t>
  </si>
  <si>
    <t>22002 64TH AVE W STE 2A</t>
  </si>
  <si>
    <t>6034797720010003</t>
  </si>
  <si>
    <t>THE CANNABIS OASIS</t>
  </si>
  <si>
    <t>2128 S 37TH ST</t>
  </si>
  <si>
    <t>6033536370010004</t>
  </si>
  <si>
    <t>115 BLANCHARD ST</t>
  </si>
  <si>
    <t>6034145890010003</t>
  </si>
  <si>
    <t>NATURAL BLESSING CANNABIS</t>
  </si>
  <si>
    <t>17024 PACIFIC AVE S</t>
  </si>
  <si>
    <t>6035624390010004</t>
  </si>
  <si>
    <t>ORIGINS CANNABIS</t>
  </si>
  <si>
    <t>4800 40TH AVE SW STE B</t>
  </si>
  <si>
    <t>6033491670010006</t>
  </si>
  <si>
    <t>112TH STREET CANNABIS</t>
  </si>
  <si>
    <t>5809 112TH ST E BLDG B</t>
  </si>
  <si>
    <t>6032284040010003</t>
  </si>
  <si>
    <t>NORTHWEST CANNABIS CONNECTION</t>
  </si>
  <si>
    <t>11522 CANYON RD E</t>
  </si>
  <si>
    <t>6033603630010004</t>
  </si>
  <si>
    <t>PHAT SACKS CORP</t>
  </si>
  <si>
    <t>22624 MERIDIAN AVE S STE B</t>
  </si>
  <si>
    <t>6031854210010003</t>
  </si>
  <si>
    <t>CANNABIS PROVISIONS INC. SOUTH</t>
  </si>
  <si>
    <t>9423 MRTN LUTHER KING JR WAY S</t>
  </si>
  <si>
    <t>6033500690010007</t>
  </si>
  <si>
    <t>DANK'S WONDER EMPORIUM, LLC</t>
  </si>
  <si>
    <t>6906 MARTIN WAY E</t>
  </si>
  <si>
    <t>6033260490010004</t>
  </si>
  <si>
    <t>THE HERBAL GARDENS</t>
  </si>
  <si>
    <t>4803 CENTER STREET STE A</t>
  </si>
  <si>
    <t>6043975500010001</t>
  </si>
  <si>
    <t>2215 4TH AVE S</t>
  </si>
  <si>
    <t>6034296550010002</t>
  </si>
  <si>
    <t>17517 15TH AVE NE #B</t>
  </si>
  <si>
    <t>6033504570010004</t>
  </si>
  <si>
    <t>SWEET JANE</t>
  </si>
  <si>
    <t>9507 STATE ROUTE 302 NW # B</t>
  </si>
  <si>
    <t>6042703180010001</t>
  </si>
  <si>
    <t>PRIMO CANNABIS</t>
  </si>
  <si>
    <t>21630 E GILBERT AVE</t>
  </si>
  <si>
    <t>6033727020010006</t>
  </si>
  <si>
    <t>WHIDBEY ISLAND CANNABIS CO.</t>
  </si>
  <si>
    <t>1860 SCOTT RD</t>
  </si>
  <si>
    <t>6035945810010002</t>
  </si>
  <si>
    <t>KITSAP CANNABIS</t>
  </si>
  <si>
    <t>2600 NW RANDALL WAY STE 103</t>
  </si>
  <si>
    <t>6034123630010003</t>
  </si>
  <si>
    <t>MR. DOOBEES</t>
  </si>
  <si>
    <t>1410 40TH ST</t>
  </si>
  <si>
    <t>SEAVIEW</t>
  </si>
  <si>
    <t>6033520160010003</t>
  </si>
  <si>
    <t>HAPPY TREES</t>
  </si>
  <si>
    <t>407 E 1ST ST</t>
  </si>
  <si>
    <t>6036229840010002</t>
  </si>
  <si>
    <t>MARY MART INC</t>
  </si>
  <si>
    <t>3002 6TH AVE STE 100</t>
  </si>
  <si>
    <t>6033573650010007</t>
  </si>
  <si>
    <t>MODERN CREATIONS</t>
  </si>
  <si>
    <t>3014 S 320TH ST</t>
  </si>
  <si>
    <t>6035692810010002</t>
  </si>
  <si>
    <t>EPHEMERAL TOAST</t>
  </si>
  <si>
    <t>4601 LEARY WAY NW</t>
  </si>
  <si>
    <t>6035188950010005</t>
  </si>
  <si>
    <t>TACOMA HOUSE OF CANNABIS</t>
  </si>
  <si>
    <t>2632 S 38TH ST STE A</t>
  </si>
  <si>
    <t>6033548000010004</t>
  </si>
  <si>
    <t>17905 STATE ROUTE 536</t>
  </si>
  <si>
    <t>6040059320010003</t>
  </si>
  <si>
    <t>EVERGREEN MARKET - SOUTH RENTON</t>
  </si>
  <si>
    <t>4242 E VALLEY RD</t>
  </si>
  <si>
    <t>6034052370010002</t>
  </si>
  <si>
    <t>MR. BILLS OF BUCKLEY</t>
  </si>
  <si>
    <t>29393 STATE ROUTE 410 E STE D</t>
  </si>
  <si>
    <t>6035340690010002</t>
  </si>
  <si>
    <t>420 CAPITOL</t>
  </si>
  <si>
    <t>5980 CAPITOL BLVD SE</t>
  </si>
  <si>
    <t>6035551830010007</t>
  </si>
  <si>
    <t>216 ROYAL ANNE DR SW</t>
  </si>
  <si>
    <t>GEORGE</t>
  </si>
  <si>
    <t>6033591910010007</t>
  </si>
  <si>
    <t>4950 ARENA RD</t>
  </si>
  <si>
    <t>6043045450010002</t>
  </si>
  <si>
    <t>GREEN THEORY</t>
  </si>
  <si>
    <t>1940 124TH AVE NE STE A-101</t>
  </si>
  <si>
    <t>6033492700010004</t>
  </si>
  <si>
    <t>20AFTER4</t>
  </si>
  <si>
    <t>302 HAZEL ST</t>
  </si>
  <si>
    <t>6040140410010001</t>
  </si>
  <si>
    <t>EUPHORIC 360</t>
  </si>
  <si>
    <t>6326 MARTIN WAY E STE 103</t>
  </si>
  <si>
    <t>6033374760010003</t>
  </si>
  <si>
    <t>WALLA WALLA WEEDERY</t>
  </si>
  <si>
    <t>728 IRENE ST</t>
  </si>
  <si>
    <t>6033547170010004</t>
  </si>
  <si>
    <t>SMOKANE</t>
  </si>
  <si>
    <t>3801 E SPRAGUE AVE</t>
  </si>
  <si>
    <t>6034419750010002</t>
  </si>
  <si>
    <t>LOCAL ROOTS MARIJUANA</t>
  </si>
  <si>
    <t>517 128TH ST SW STE B</t>
  </si>
  <si>
    <t>6043710730010001</t>
  </si>
  <si>
    <t>HYPEHERBALLY</t>
  </si>
  <si>
    <t>14702 HIGHWAY 99</t>
  </si>
  <si>
    <t>6035624390010008</t>
  </si>
  <si>
    <t>ORIGINS</t>
  </si>
  <si>
    <t>16390 CLEVELAND ST</t>
  </si>
  <si>
    <t>6033656030010003</t>
  </si>
  <si>
    <t>CASCADE KROPZ</t>
  </si>
  <si>
    <t>19127 SMOKEY POINT BLVD BLDG 1</t>
  </si>
  <si>
    <t>6033549100010005</t>
  </si>
  <si>
    <t>NSK CANNABIS</t>
  </si>
  <si>
    <t>1212 N GRAND AVE</t>
  </si>
  <si>
    <t>6032377590010004</t>
  </si>
  <si>
    <t>CANNABIS PROVISIONS INC.</t>
  </si>
  <si>
    <t>938 N 200TH ST STE C</t>
  </si>
  <si>
    <t>6043420130010001</t>
  </si>
  <si>
    <t>EVERGREEN MEADOWS</t>
  </si>
  <si>
    <t>208 E PINE ST</t>
  </si>
  <si>
    <t>6033538680010005</t>
  </si>
  <si>
    <t>816 72ND ST E</t>
  </si>
  <si>
    <t>6033264170010008</t>
  </si>
  <si>
    <t>1325 N DIVISION ST STE 104</t>
  </si>
  <si>
    <t>6035765800010005</t>
  </si>
  <si>
    <t>KING CRONIC</t>
  </si>
  <si>
    <t>1110 E YELM AVE STE C</t>
  </si>
  <si>
    <t>YELM</t>
  </si>
  <si>
    <t>6033530980010004</t>
  </si>
  <si>
    <t>10384 SILVERDALE WAY NW STE 10</t>
  </si>
  <si>
    <t>6035146970010003</t>
  </si>
  <si>
    <t>A GREENER TODAY WALLA WALLA</t>
  </si>
  <si>
    <t>655 WEST POPLAR ST</t>
  </si>
  <si>
    <t>6034686340010003</t>
  </si>
  <si>
    <t>THE VAULT</t>
  </si>
  <si>
    <t>2720 E 29TH AVE</t>
  </si>
  <si>
    <t>6035781200010005</t>
  </si>
  <si>
    <t>EVERGREEN MARKET BELLEVUE</t>
  </si>
  <si>
    <t>638 116TH AVE NE</t>
  </si>
  <si>
    <t>6033364470010003</t>
  </si>
  <si>
    <t>SEATTLE CANNABIS CO.</t>
  </si>
  <si>
    <t>7262 RAINIER AVE S STE B</t>
  </si>
  <si>
    <t>6034083570010004</t>
  </si>
  <si>
    <t>STATION 420</t>
  </si>
  <si>
    <t>2704 MAIN ST</t>
  </si>
  <si>
    <t>6035831590010006</t>
  </si>
  <si>
    <t>MOLECULE</t>
  </si>
  <si>
    <t>206 MORGAN ST</t>
  </si>
  <si>
    <t>6041066530010002</t>
  </si>
  <si>
    <t>1525 E OLIVE WAY STE B</t>
  </si>
  <si>
    <t>6033550310010005</t>
  </si>
  <si>
    <t>6018 NE ST JOHNS RD STE D</t>
  </si>
  <si>
    <t>6033488710010008</t>
  </si>
  <si>
    <t>3502 S 74TH ST</t>
  </si>
  <si>
    <t>6041342990010002</t>
  </si>
  <si>
    <t>TERP CANNABIS</t>
  </si>
  <si>
    <t>6063B HIGHWAY 291</t>
  </si>
  <si>
    <t>NINE MILE FALLS</t>
  </si>
  <si>
    <t>6042530810010001</t>
  </si>
  <si>
    <t>SHELTON CANNABIS COMPANY</t>
  </si>
  <si>
    <t>1065 SE STATE ROUTE 3</t>
  </si>
  <si>
    <t>6035792630010002</t>
  </si>
  <si>
    <t>420 ELMA ON MAIN</t>
  </si>
  <si>
    <t>306 W MAIN ST</t>
  </si>
  <si>
    <t>6027085610010009</t>
  </si>
  <si>
    <t>8911 EVERGREEN WAY</t>
  </si>
  <si>
    <t>6034232020010003</t>
  </si>
  <si>
    <t>21509 HWY 410 STE 1</t>
  </si>
  <si>
    <t>BONNEY LAKE</t>
  </si>
  <si>
    <t>6040676660010002</t>
  </si>
  <si>
    <t>6186 STATE ROUTE 20 STE B</t>
  </si>
  <si>
    <t>6033581250010003</t>
  </si>
  <si>
    <t>SAGE SHOP</t>
  </si>
  <si>
    <t>309 N MAIN ST</t>
  </si>
  <si>
    <t>6035871190010004</t>
  </si>
  <si>
    <t>MARIJUANA CLUB 99</t>
  </si>
  <si>
    <t>12631 HWY 99 STE A</t>
  </si>
  <si>
    <t>6033490250010008</t>
  </si>
  <si>
    <t>THE GREEN NUGGET</t>
  </si>
  <si>
    <t>322 E FRANCIS AVE STE A</t>
  </si>
  <si>
    <t>6036041830010003</t>
  </si>
  <si>
    <t>EVERGREEN STATE ENTERPRISES</t>
  </si>
  <si>
    <t>3772 SR 4 STE A</t>
  </si>
  <si>
    <t>GRAYS RIVER</t>
  </si>
  <si>
    <t>6035692220010003</t>
  </si>
  <si>
    <t>ESHO FUNI</t>
  </si>
  <si>
    <t>8401 AURORA AVE N STE E</t>
  </si>
  <si>
    <t>6035830060010005</t>
  </si>
  <si>
    <t>HERBAN MARKET</t>
  </si>
  <si>
    <t>3965 BETHEL RD SE STE 3</t>
  </si>
  <si>
    <t>6035481120010006</t>
  </si>
  <si>
    <t>BIG EYES LLC DBA BUDHUT</t>
  </si>
  <si>
    <t>2616 NE 112TH AVE</t>
  </si>
  <si>
    <t>6033591250010002</t>
  </si>
  <si>
    <t>420 EVERGREEN</t>
  </si>
  <si>
    <t>25 NE 2ND ST STE B</t>
  </si>
  <si>
    <t>STEVENSON</t>
  </si>
  <si>
    <t>6042736840010002</t>
  </si>
  <si>
    <t>317 S 72ND ST</t>
  </si>
  <si>
    <t>6033591910010008</t>
  </si>
  <si>
    <t>24713 E WELLESLEY AVE</t>
  </si>
  <si>
    <t>6033548000010006</t>
  </si>
  <si>
    <t>3010 OLD HWY 99 SOUTH RD STE B</t>
  </si>
  <si>
    <t>6032767240010004</t>
  </si>
  <si>
    <t>OLYMPIA WEED COMPANY</t>
  </si>
  <si>
    <t>401 93RD AVE SE</t>
  </si>
  <si>
    <t>6041450900010003</t>
  </si>
  <si>
    <t>CROSSMATCH</t>
  </si>
  <si>
    <t>15029 BOTHELL WAY NE STE 100</t>
  </si>
  <si>
    <t>6043374800010002</t>
  </si>
  <si>
    <t>BUD BARN</t>
  </si>
  <si>
    <t>10619 VANCIL RD SE</t>
  </si>
  <si>
    <t>6035850260010002</t>
  </si>
  <si>
    <t>SAVAGE THC</t>
  </si>
  <si>
    <t>4426 WILLIAMS VALLEY RD STE B</t>
  </si>
  <si>
    <t>CLAYTON</t>
  </si>
  <si>
    <t>6036041950010003</t>
  </si>
  <si>
    <t>KITSAP CANNABIS 3</t>
  </si>
  <si>
    <t>308 S 5TH AVE</t>
  </si>
  <si>
    <t>6034341890010003</t>
  </si>
  <si>
    <t>FIRE AND FROST CANNABIS</t>
  </si>
  <si>
    <t>6818 NE 4TH PLAIN BLVD STE C</t>
  </si>
  <si>
    <t>6041829490010002</t>
  </si>
  <si>
    <t>420 GRAND CENTRAL</t>
  </si>
  <si>
    <t>19941 OLD HIGHWAY 99 SW</t>
  </si>
  <si>
    <t>ROCHESTER</t>
  </si>
  <si>
    <t>6031183740010004</t>
  </si>
  <si>
    <t>28 GRAHAMS CANNABIS</t>
  </si>
  <si>
    <t>10315 200TH ST E</t>
  </si>
  <si>
    <t>GRAHAM</t>
  </si>
  <si>
    <t>6033510980010009</t>
  </si>
  <si>
    <t>NXNW RETAIL LLC / CANNABIS AND GLASS</t>
  </si>
  <si>
    <t>25101 E APPLEWAY AVE</t>
  </si>
  <si>
    <t>LIBERTY LAKE</t>
  </si>
  <si>
    <t>6033519760010004</t>
  </si>
  <si>
    <t>6230 197TH SW AVE</t>
  </si>
  <si>
    <t>6033509090010003</t>
  </si>
  <si>
    <t>OCEAN GREENS</t>
  </si>
  <si>
    <t>10524 AURORA AVE N</t>
  </si>
  <si>
    <t>6035602530010003</t>
  </si>
  <si>
    <t>HOMEGROWN NORTHWEST</t>
  </si>
  <si>
    <t>3230 1ST AVE S</t>
  </si>
  <si>
    <t>6036041010010002</t>
  </si>
  <si>
    <t>RENGAR LLC</t>
  </si>
  <si>
    <t>4206 RUSSELL RD STE M</t>
  </si>
  <si>
    <t>6033491710010010</t>
  </si>
  <si>
    <t>GREEN GROTTO LLC</t>
  </si>
  <si>
    <t>230 NE JUNIPER ST STE 100</t>
  </si>
  <si>
    <t>6040339750010002</t>
  </si>
  <si>
    <t>STARBUDS</t>
  </si>
  <si>
    <t>142 SAMISH WAY STE 145</t>
  </si>
  <si>
    <t>6042287520010002</t>
  </si>
  <si>
    <t>MARY'S FINEST</t>
  </si>
  <si>
    <t>3035 1ST AVE STE B</t>
  </si>
  <si>
    <t>6033503770010004</t>
  </si>
  <si>
    <t>HIGH END MARKET PLACE</t>
  </si>
  <si>
    <t>1925 BROADWAY ST SUITE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</si>
</sst>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2" fillId="0" borderId="1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Font="1" applyFill="1" applyBorder="1"/>
    <xf numFmtId="0" fontId="2" fillId="0" borderId="0" xfId="0" applyFont="1" applyFill="1"/>
    <xf numFmtId="9" fontId="2" fillId="0" borderId="0" xfId="1" applyFont="1" applyFill="1"/>
    <xf numFmtId="164" fontId="0" fillId="0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Fill="1"/>
    <xf numFmtId="0" fontId="0" fillId="0" borderId="0" xfId="0" applyFill="1"/>
    <xf numFmtId="9" fontId="0" fillId="0" borderId="0" xfId="1" applyFont="1" applyFill="1"/>
    <xf numFmtId="164" fontId="3" fillId="0" borderId="0" xfId="0" applyNumberFormat="1" applyFont="1" applyFill="1"/>
    <xf numFmtId="0" fontId="3" fillId="0" borderId="0" xfId="0" applyFont="1" applyFill="1" applyBorder="1"/>
    <xf numFmtId="0" fontId="0" fillId="0" borderId="4" xfId="0" applyFont="1" applyFill="1" applyBorder="1"/>
    <xf numFmtId="0" fontId="3" fillId="0" borderId="4" xfId="0" applyFont="1" applyFill="1" applyBorder="1"/>
    <xf numFmtId="0" fontId="1" fillId="0" borderId="0" xfId="0" applyFont="1" applyFill="1" applyBorder="1"/>
    <xf numFmtId="0" fontId="1" fillId="0" borderId="4" xfId="0" applyFont="1" applyFill="1" applyBorder="1"/>
    <xf numFmtId="164" fontId="3" fillId="0" borderId="0" xfId="0" applyNumberFormat="1" applyFont="1" applyFill="1" applyBorder="1"/>
    <xf numFmtId="164" fontId="1" fillId="0" borderId="0" xfId="0" applyNumberFormat="1" applyFont="1" applyFill="1" applyBorder="1"/>
    <xf numFmtId="49" fontId="0" fillId="0" borderId="0" xfId="0" applyNumberFormat="1" applyFont="1" applyFill="1" applyBorder="1"/>
    <xf numFmtId="164" fontId="3" fillId="0" borderId="5" xfId="0" applyNumberFormat="1" applyFont="1" applyFill="1" applyBorder="1"/>
    <xf numFmtId="164" fontId="0" fillId="0" borderId="0" xfId="0" applyNumberFormat="1" applyBorder="1"/>
    <xf numFmtId="0" fontId="0" fillId="0" borderId="0" xfId="0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19"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13" formatCode="0%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0000"/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bgColor auto="1"/>
        </patternFill>
      </fill>
    </dxf>
    <dxf>
      <font>
        <color theme="8"/>
      </font>
      <fill>
        <patternFill>
          <bgColor theme="9" tint="0.39994506668294322"/>
        </patternFill>
      </fill>
      <border>
        <vertical/>
        <horizontal/>
      </border>
    </dxf>
    <dxf>
      <font>
        <color theme="6" tint="-0.24994659260841701"/>
      </font>
      <fill>
        <patternFill>
          <bgColor theme="6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rusdioun/Downloads/03%20MJ%20Retail%20-%20Racial%20Identity%20Evaluation%20Workbook_Jan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censes"/>
      <sheetName val="Individuals"/>
      <sheetName val="Ownership Classification"/>
      <sheetName val="Ownership Share by Race"/>
      <sheetName val="No_Majority_Ownership"/>
      <sheetName val="Data_Ent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188B4-24D3-0C4A-AB1D-6D9C5CBD461B}" name="Licenses" displayName="Licenses" ref="A1:O486" totalsRowShown="0" headerRowDxfId="16" dataDxfId="15">
  <autoFilter ref="A1:O486" xr:uid="{00000000-0009-0000-0100-00000C000000}"/>
  <tableColumns count="15">
    <tableColumn id="1" xr3:uid="{BE809A58-8E70-7842-B628-5B6635DDDD8C}" name="License #" dataDxfId="14"/>
    <tableColumn id="2" xr3:uid="{3D81072A-2A84-AF41-B073-9D31324F8F32}" name="ID #" dataDxfId="13"/>
    <tableColumn id="3" xr3:uid="{0A16AAEB-61AD-2740-B592-240438415E3C}" name="Trade Name" dataDxfId="12"/>
    <tableColumn id="4" xr3:uid="{38092B9A-16F9-F946-AF0E-FE87D92DADA9}" name="Issue Date" dataDxfId="11"/>
    <tableColumn id="5" xr3:uid="{5617F903-E391-6842-ACEC-A622A32D4D18}" name="premise id" dataDxfId="10"/>
    <tableColumn id="6" xr3:uid="{1C51FC2C-3A19-1D48-9EB9-0688CA1847AE}" name="L/Street" dataDxfId="9"/>
    <tableColumn id="7" xr3:uid="{4790578F-3105-E744-83FE-74F2AD558F5E}" name="L/City" dataDxfId="8"/>
    <tableColumn id="8" xr3:uid="{596BDF3F-6775-8B45-AE85-D6A2E4E9BD70}" name="CITY" dataDxfId="7"/>
    <tableColumn id="9" xr3:uid="{8CFBC4B2-50B5-C44E-AA63-E2B477B45CF1}" name="County" dataDxfId="6"/>
    <tableColumn id="10" xr3:uid="{511264F7-E4A8-0244-9C4A-348A5B81C0A1}" name="Updated 2019" dataDxfId="5"/>
    <tableColumn id="17" xr3:uid="{8D1F6581-F71A-D645-B069-450C0D84C942}" name="Race of Majority Ownership (Cumulative)" dataDxfId="4">
      <calculatedColumnFormula>VLOOKUP(Licenses[[#This Row],[License '#]], [1]!Ownership_Lookup[#Data], 2, TRUE)</calculatedColumnFormula>
    </tableColumn>
    <tableColumn id="18" xr3:uid="{70EC8280-633D-7748-893E-867F02F5ECEB}" name="Percent ofMajority" dataDxfId="3" dataCellStyle="Percent">
      <calculatedColumnFormula>VLOOKUP(Licenses[[#This Row],[License '#]], [1]!Ownership_Lookup[#Data], 3, FALSE)</calculatedColumnFormula>
    </tableColumn>
    <tableColumn id="19" xr3:uid="{3D2614B6-038C-324B-8F42-16B88660F690}" name="Ownership" dataDxfId="2">
      <calculatedColumnFormula>VLOOKUP(Licenses[[#This Row],[License '#]], [1]!Minority_Ownership_Values[#Data], 2, FALSE)</calculatedColumnFormula>
    </tableColumn>
    <tableColumn id="15" xr3:uid="{947BB745-D9E4-CB44-A520-97198CCC31B3}" name="Percent of Cumulative Majority" dataDxfId="1" dataCellStyle="Percent">
      <calculatedColumnFormula>VLOOKUP(Licenses[[#This Row],[License '#]], [1]!Minority_Ownership_Values[#Data], 3, FALSE)</calculatedColumnFormula>
    </tableColumn>
    <tableColumn id="20" xr3:uid="{10724ED4-4F49-294D-ADDF-D9BE0EF91053}" name="Final" dataDxfId="0">
      <calculatedColumnFormula>IF(Licenses[[#This Row],[Ownership]]="Minority Owned", Licenses[[#This Row],[Race of Majority Ownership (Cumulative)]], Licenses[[#This Row],[Ownership]])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CD1C-0DA3-EC46-8696-220AD65BB103}">
  <dimension ref="A1:O1011"/>
  <sheetViews>
    <sheetView tabSelected="1" workbookViewId="0">
      <selection activeCell="B9" sqref="B9"/>
    </sheetView>
  </sheetViews>
  <sheetFormatPr baseColWidth="10" defaultColWidth="9.1640625" defaultRowHeight="15" customHeight="1" x14ac:dyDescent="0.2"/>
  <cols>
    <col min="1" max="1" width="11.1640625" style="21" customWidth="1"/>
    <col min="2" max="2" width="19.33203125" style="22" customWidth="1"/>
    <col min="3" max="3" width="13.83203125" style="22" customWidth="1"/>
    <col min="4" max="4" width="12.33203125" style="22" customWidth="1"/>
    <col min="5" max="5" width="12.5" style="22" customWidth="1"/>
    <col min="6" max="6" width="13" style="22" customWidth="1"/>
    <col min="7" max="8" width="9" style="22" customWidth="1"/>
    <col min="9" max="9" width="9.5" style="22" customWidth="1"/>
    <col min="10" max="10" width="17.33203125" style="22" customWidth="1"/>
    <col min="11" max="11" width="38.1640625" style="22" customWidth="1"/>
    <col min="12" max="12" width="9.1640625" style="23"/>
    <col min="13" max="13" width="32.83203125" style="22" customWidth="1"/>
    <col min="14" max="14" width="9.1640625" style="22"/>
    <col min="15" max="15" width="23" style="22" customWidth="1"/>
    <col min="16" max="16384" width="9.1640625" style="22"/>
  </cols>
  <sheetData>
    <row r="1" spans="1:15" customFormat="1" ht="1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</row>
    <row r="2" spans="1:15" customFormat="1" ht="15" customHeight="1" thickTop="1" x14ac:dyDescent="0.2">
      <c r="A2" s="6">
        <v>71368</v>
      </c>
      <c r="B2" s="7" t="s">
        <v>15</v>
      </c>
      <c r="C2" s="7" t="s">
        <v>16</v>
      </c>
      <c r="D2" s="7">
        <v>20191024</v>
      </c>
      <c r="E2" s="7">
        <v>394</v>
      </c>
      <c r="F2" s="7" t="s">
        <v>17</v>
      </c>
      <c r="G2" s="7" t="s">
        <v>18</v>
      </c>
      <c r="H2" s="7">
        <v>5</v>
      </c>
      <c r="I2" s="7">
        <v>6</v>
      </c>
      <c r="J2" s="8" t="s">
        <v>19</v>
      </c>
      <c r="K2" s="9" t="str">
        <f>VLOOKUP(Licenses[[#This Row],[License '#]], [1]!Ownership_Lookup[#Data], 2, TRUE)</f>
        <v>White</v>
      </c>
      <c r="L2" s="10">
        <f>VLOOKUP(Licenses[[#This Row],[License '#]], [1]!Ownership_Lookup[#Data], 3, FALSE)</f>
        <v>1</v>
      </c>
      <c r="M2" s="9" t="str">
        <f>VLOOKUP(Licenses[[#This Row],[License '#]], [1]!Minority_Ownership_Values[#Data], 2, FALSE)</f>
        <v>Non-Minority Owned</v>
      </c>
      <c r="N2" s="10">
        <f>VLOOKUP(Licenses[[#This Row],[License '#]], [1]!Minority_Ownership_Values[#Data], 3, FALSE)</f>
        <v>1</v>
      </c>
      <c r="O2" s="9" t="str">
        <f>IF(Licenses[[#This Row],[Ownership]]="Minority Owned", Licenses[[#This Row],[Race of Majority Ownership (Cumulative)]], Licenses[[#This Row],[Ownership]])</f>
        <v>Non-Minority Owned</v>
      </c>
    </row>
    <row r="3" spans="1:15" customFormat="1" ht="15" customHeight="1" x14ac:dyDescent="0.2">
      <c r="A3" s="11">
        <v>76189</v>
      </c>
      <c r="B3" s="8" t="s">
        <v>20</v>
      </c>
      <c r="C3" s="8" t="s">
        <v>21</v>
      </c>
      <c r="D3" s="8">
        <v>0</v>
      </c>
      <c r="E3" s="8">
        <v>394</v>
      </c>
      <c r="F3" s="8" t="s">
        <v>22</v>
      </c>
      <c r="G3" s="8" t="s">
        <v>23</v>
      </c>
      <c r="H3" s="8">
        <v>35</v>
      </c>
      <c r="I3" s="8">
        <v>17</v>
      </c>
      <c r="J3" s="12" t="s">
        <v>24</v>
      </c>
      <c r="K3" s="9" t="str">
        <f>VLOOKUP(Licenses[[#This Row],[License '#]], [1]!Ownership_Lookup[#Data], 2, TRUE)</f>
        <v>White</v>
      </c>
      <c r="L3" s="10">
        <f>VLOOKUP(Licenses[[#This Row],[License '#]], [1]!Ownership_Lookup[#Data], 3, FALSE)</f>
        <v>1</v>
      </c>
      <c r="M3" s="9" t="str">
        <f>VLOOKUP(Licenses[[#This Row],[License '#]], [1]!Minority_Ownership_Values[#Data], 2, FALSE)</f>
        <v>Non-Minority Owned</v>
      </c>
      <c r="N3" s="10">
        <f>VLOOKUP(Licenses[[#This Row],[License '#]], [1]!Minority_Ownership_Values[#Data], 3, FALSE)</f>
        <v>1</v>
      </c>
      <c r="O3" s="9" t="str">
        <f>IF(Licenses[[#This Row],[Ownership]]="Minority Owned", Licenses[[#This Row],[Race of Majority Ownership (Cumulative)]], Licenses[[#This Row],[Ownership]])</f>
        <v>Non-Minority Owned</v>
      </c>
    </row>
    <row r="4" spans="1:15" customFormat="1" ht="15" customHeight="1" x14ac:dyDescent="0.2">
      <c r="A4" s="6">
        <v>79013</v>
      </c>
      <c r="B4" s="7" t="s">
        <v>25</v>
      </c>
      <c r="C4" s="7" t="s">
        <v>26</v>
      </c>
      <c r="D4" s="7">
        <v>20190822</v>
      </c>
      <c r="E4" s="7">
        <v>394</v>
      </c>
      <c r="F4" s="7" t="s">
        <v>27</v>
      </c>
      <c r="G4" s="7" t="s">
        <v>28</v>
      </c>
      <c r="H4" s="7">
        <v>26</v>
      </c>
      <c r="I4" s="7">
        <v>17</v>
      </c>
      <c r="J4" s="8" t="s">
        <v>19</v>
      </c>
      <c r="K4" s="9" t="str">
        <f>VLOOKUP(Licenses[[#This Row],[License '#]], [1]!Ownership_Lookup[#Data], 2, TRUE)</f>
        <v>White</v>
      </c>
      <c r="L4" s="10">
        <f>VLOOKUP(Licenses[[#This Row],[License '#]], [1]!Ownership_Lookup[#Data], 3, FALSE)</f>
        <v>1</v>
      </c>
      <c r="M4" s="9" t="str">
        <f>VLOOKUP(Licenses[[#This Row],[License '#]], [1]!Minority_Ownership_Values[#Data], 2, FALSE)</f>
        <v>Non-Minority Owned</v>
      </c>
      <c r="N4" s="10">
        <f>VLOOKUP(Licenses[[#This Row],[License '#]], [1]!Minority_Ownership_Values[#Data], 3, FALSE)</f>
        <v>1</v>
      </c>
      <c r="O4" s="9" t="str">
        <f>IF(Licenses[[#This Row],[Ownership]]="Minority Owned", Licenses[[#This Row],[Race of Majority Ownership (Cumulative)]], Licenses[[#This Row],[Ownership]])</f>
        <v>Non-Minority Owned</v>
      </c>
    </row>
    <row r="5" spans="1:15" customFormat="1" ht="15" customHeight="1" x14ac:dyDescent="0.2">
      <c r="A5" s="6">
        <v>79350</v>
      </c>
      <c r="B5" s="7" t="s">
        <v>29</v>
      </c>
      <c r="C5" s="7" t="s">
        <v>30</v>
      </c>
      <c r="D5" s="7">
        <v>20191030</v>
      </c>
      <c r="E5" s="7">
        <v>394</v>
      </c>
      <c r="F5" s="7" t="s">
        <v>31</v>
      </c>
      <c r="G5" s="7" t="s">
        <v>28</v>
      </c>
      <c r="H5" s="7">
        <v>26</v>
      </c>
      <c r="I5" s="7">
        <v>17</v>
      </c>
      <c r="J5" s="8" t="s">
        <v>19</v>
      </c>
      <c r="K5" s="9" t="str">
        <f>VLOOKUP(Licenses[[#This Row],[License '#]], [1]!Ownership_Lookup[#Data], 2, TRUE)</f>
        <v>White</v>
      </c>
      <c r="L5" s="10">
        <f>VLOOKUP(Licenses[[#This Row],[License '#]], [1]!Ownership_Lookup[#Data], 3, FALSE)</f>
        <v>1</v>
      </c>
      <c r="M5" s="9" t="str">
        <f>VLOOKUP(Licenses[[#This Row],[License '#]], [1]!Minority_Ownership_Values[#Data], 2, FALSE)</f>
        <v>Non-Minority Owned</v>
      </c>
      <c r="N5" s="10">
        <f>VLOOKUP(Licenses[[#This Row],[License '#]], [1]!Minority_Ownership_Values[#Data], 3, FALSE)</f>
        <v>1</v>
      </c>
      <c r="O5" s="9" t="str">
        <f>IF(Licenses[[#This Row],[Ownership]]="Minority Owned", Licenses[[#This Row],[Race of Majority Ownership (Cumulative)]], Licenses[[#This Row],[Ownership]])</f>
        <v>Non-Minority Owned</v>
      </c>
    </row>
    <row r="6" spans="1:15" customFormat="1" ht="15" customHeight="1" x14ac:dyDescent="0.2">
      <c r="A6" s="11">
        <v>79720</v>
      </c>
      <c r="B6" s="8" t="s">
        <v>32</v>
      </c>
      <c r="C6" s="8" t="s">
        <v>33</v>
      </c>
      <c r="D6" s="8">
        <v>20190912</v>
      </c>
      <c r="E6" s="8">
        <v>394</v>
      </c>
      <c r="F6" s="8" t="s">
        <v>34</v>
      </c>
      <c r="G6" s="8" t="s">
        <v>35</v>
      </c>
      <c r="H6" s="8">
        <v>0</v>
      </c>
      <c r="I6" s="8">
        <v>18</v>
      </c>
      <c r="J6" s="12" t="s">
        <v>24</v>
      </c>
      <c r="K6" s="9" t="str">
        <f>VLOOKUP(Licenses[[#This Row],[License '#]], [1]!Ownership_Lookup[#Data], 2, TRUE)</f>
        <v>White</v>
      </c>
      <c r="L6" s="10">
        <f>VLOOKUP(Licenses[[#This Row],[License '#]], [1]!Ownership_Lookup[#Data], 3, FALSE)</f>
        <v>1</v>
      </c>
      <c r="M6" s="9" t="str">
        <f>VLOOKUP(Licenses[[#This Row],[License '#]], [1]!Minority_Ownership_Values[#Data], 2, FALSE)</f>
        <v>Non-Minority Owned</v>
      </c>
      <c r="N6" s="10">
        <f>VLOOKUP(Licenses[[#This Row],[License '#]], [1]!Minority_Ownership_Values[#Data], 3, FALSE)</f>
        <v>1</v>
      </c>
      <c r="O6" s="9" t="str">
        <f>IF(Licenses[[#This Row],[Ownership]]="Minority Owned", Licenses[[#This Row],[Race of Majority Ownership (Cumulative)]], Licenses[[#This Row],[Ownership]])</f>
        <v>Non-Minority Owned</v>
      </c>
    </row>
    <row r="7" spans="1:15" customFormat="1" ht="15" customHeight="1" x14ac:dyDescent="0.2">
      <c r="A7" s="11">
        <v>81400</v>
      </c>
      <c r="B7" s="8" t="s">
        <v>36</v>
      </c>
      <c r="C7" s="8" t="s">
        <v>37</v>
      </c>
      <c r="D7" s="8">
        <v>20190323</v>
      </c>
      <c r="E7" s="8">
        <v>394</v>
      </c>
      <c r="F7" s="8" t="s">
        <v>38</v>
      </c>
      <c r="G7" s="8" t="s">
        <v>39</v>
      </c>
      <c r="H7" s="8">
        <v>0</v>
      </c>
      <c r="I7" s="8">
        <v>18</v>
      </c>
      <c r="J7" s="12" t="s">
        <v>24</v>
      </c>
      <c r="K7" s="9" t="str">
        <f>VLOOKUP(Licenses[[#This Row],[License '#]], [1]!Ownership_Lookup[#Data], 2, TRUE)</f>
        <v>White</v>
      </c>
      <c r="L7" s="10">
        <f>VLOOKUP(Licenses[[#This Row],[License '#]], [1]!Ownership_Lookup[#Data], 3, FALSE)</f>
        <v>1</v>
      </c>
      <c r="M7" s="9" t="str">
        <f>VLOOKUP(Licenses[[#This Row],[License '#]], [1]!Minority_Ownership_Values[#Data], 2, FALSE)</f>
        <v>Non-Minority Owned</v>
      </c>
      <c r="N7" s="10">
        <f>VLOOKUP(Licenses[[#This Row],[License '#]], [1]!Minority_Ownership_Values[#Data], 3, FALSE)</f>
        <v>1</v>
      </c>
      <c r="O7" s="9" t="str">
        <f>IF(Licenses[[#This Row],[Ownership]]="Minority Owned", Licenses[[#This Row],[Race of Majority Ownership (Cumulative)]], Licenses[[#This Row],[Ownership]])</f>
        <v>Non-Minority Owned</v>
      </c>
    </row>
    <row r="8" spans="1:15" customFormat="1" ht="15" customHeight="1" x14ac:dyDescent="0.2">
      <c r="A8" s="11">
        <v>82587</v>
      </c>
      <c r="B8" s="8" t="s">
        <v>40</v>
      </c>
      <c r="C8" s="8" t="s">
        <v>41</v>
      </c>
      <c r="D8" s="8">
        <v>20191123</v>
      </c>
      <c r="E8" s="8">
        <v>394</v>
      </c>
      <c r="F8" s="8" t="s">
        <v>42</v>
      </c>
      <c r="G8" s="8" t="s">
        <v>43</v>
      </c>
      <c r="H8" s="8">
        <v>7</v>
      </c>
      <c r="I8" s="8">
        <v>32</v>
      </c>
      <c r="J8" s="12" t="s">
        <v>24</v>
      </c>
      <c r="K8" s="9" t="str">
        <f>VLOOKUP(Licenses[[#This Row],[License '#]], [1]!Ownership_Lookup[#Data], 2, TRUE)</f>
        <v>White</v>
      </c>
      <c r="L8" s="10">
        <f>VLOOKUP(Licenses[[#This Row],[License '#]], [1]!Ownership_Lookup[#Data], 3, FALSE)</f>
        <v>1</v>
      </c>
      <c r="M8" s="9" t="str">
        <f>VLOOKUP(Licenses[[#This Row],[License '#]], [1]!Minority_Ownership_Values[#Data], 2, FALSE)</f>
        <v>Non-Minority Owned</v>
      </c>
      <c r="N8" s="10">
        <f>VLOOKUP(Licenses[[#This Row],[License '#]], [1]!Minority_Ownership_Values[#Data], 3, FALSE)</f>
        <v>1</v>
      </c>
      <c r="O8" s="9" t="str">
        <f>IF(Licenses[[#This Row],[Ownership]]="Minority Owned", Licenses[[#This Row],[Race of Majority Ownership (Cumulative)]], Licenses[[#This Row],[Ownership]])</f>
        <v>Non-Minority Owned</v>
      </c>
    </row>
    <row r="9" spans="1:15" customFormat="1" ht="15" customHeight="1" x14ac:dyDescent="0.2">
      <c r="A9" s="6">
        <v>84045</v>
      </c>
      <c r="B9" s="7" t="s">
        <v>44</v>
      </c>
      <c r="C9" s="7" t="s">
        <v>16</v>
      </c>
      <c r="D9" s="7">
        <v>20191024</v>
      </c>
      <c r="E9" s="7">
        <v>394</v>
      </c>
      <c r="F9" s="7" t="s">
        <v>45</v>
      </c>
      <c r="G9" s="7" t="s">
        <v>18</v>
      </c>
      <c r="H9" s="7">
        <v>5</v>
      </c>
      <c r="I9" s="7">
        <v>6</v>
      </c>
      <c r="J9" s="8" t="s">
        <v>19</v>
      </c>
      <c r="K9" s="9" t="str">
        <f>VLOOKUP(Licenses[[#This Row],[License '#]], [1]!Ownership_Lookup[#Data], 2, TRUE)</f>
        <v>White</v>
      </c>
      <c r="L9" s="10">
        <f>VLOOKUP(Licenses[[#This Row],[License '#]], [1]!Ownership_Lookup[#Data], 3, FALSE)</f>
        <v>1</v>
      </c>
      <c r="M9" s="9" t="str">
        <f>VLOOKUP(Licenses[[#This Row],[License '#]], [1]!Minority_Ownership_Values[#Data], 2, FALSE)</f>
        <v>Non-Minority Owned</v>
      </c>
      <c r="N9" s="10">
        <f>VLOOKUP(Licenses[[#This Row],[License '#]], [1]!Minority_Ownership_Values[#Data], 3, FALSE)</f>
        <v>1</v>
      </c>
      <c r="O9" s="9" t="str">
        <f>IF(Licenses[[#This Row],[Ownership]]="Minority Owned", Licenses[[#This Row],[Race of Majority Ownership (Cumulative)]], Licenses[[#This Row],[Ownership]])</f>
        <v>Non-Minority Owned</v>
      </c>
    </row>
    <row r="10" spans="1:15" customFormat="1" ht="15" customHeight="1" x14ac:dyDescent="0.2">
      <c r="A10" s="6">
        <v>84154</v>
      </c>
      <c r="B10" s="7" t="s">
        <v>46</v>
      </c>
      <c r="C10" s="7" t="s">
        <v>47</v>
      </c>
      <c r="D10" s="7">
        <v>20191030</v>
      </c>
      <c r="E10" s="7">
        <v>394</v>
      </c>
      <c r="F10" s="7" t="s">
        <v>48</v>
      </c>
      <c r="G10" s="7" t="s">
        <v>49</v>
      </c>
      <c r="H10" s="7">
        <v>17</v>
      </c>
      <c r="I10" s="13">
        <v>27</v>
      </c>
      <c r="J10" s="14" t="s">
        <v>19</v>
      </c>
      <c r="K10" s="9" t="str">
        <f>VLOOKUP(Licenses[[#This Row],[License '#]], [1]!Ownership_Lookup[#Data], 2, TRUE)</f>
        <v>White</v>
      </c>
      <c r="L10" s="10">
        <f>VLOOKUP(Licenses[[#This Row],[License '#]], [1]!Ownership_Lookup[#Data], 3, FALSE)</f>
        <v>1</v>
      </c>
      <c r="M10" s="9" t="str">
        <f>VLOOKUP(Licenses[[#This Row],[License '#]], [1]!Minority_Ownership_Values[#Data], 2, FALSE)</f>
        <v>Non-Minority Owned</v>
      </c>
      <c r="N10" s="10">
        <f>VLOOKUP(Licenses[[#This Row],[License '#]], [1]!Minority_Ownership_Values[#Data], 3, FALSE)</f>
        <v>1</v>
      </c>
      <c r="O10" s="9" t="str">
        <f>IF(Licenses[[#This Row],[Ownership]]="Minority Owned", Licenses[[#This Row],[Race of Majority Ownership (Cumulative)]], Licenses[[#This Row],[Ownership]])</f>
        <v>Non-Minority Owned</v>
      </c>
    </row>
    <row r="11" spans="1:15" customFormat="1" ht="15" customHeight="1" x14ac:dyDescent="0.2">
      <c r="A11" s="11">
        <v>85059</v>
      </c>
      <c r="B11" s="8" t="s">
        <v>50</v>
      </c>
      <c r="C11" s="8" t="s">
        <v>51</v>
      </c>
      <c r="D11" s="8">
        <v>20181205</v>
      </c>
      <c r="E11" s="8">
        <v>394</v>
      </c>
      <c r="F11" s="8" t="s">
        <v>52</v>
      </c>
      <c r="G11" s="8" t="s">
        <v>53</v>
      </c>
      <c r="H11" s="8">
        <v>0</v>
      </c>
      <c r="I11" s="8">
        <v>4</v>
      </c>
      <c r="J11" s="12" t="s">
        <v>24</v>
      </c>
      <c r="K11" s="9" t="str">
        <f>VLOOKUP(Licenses[[#This Row],[License '#]], [1]!Ownership_Lookup[#Data], 2, TRUE)</f>
        <v>White</v>
      </c>
      <c r="L11" s="10">
        <f>VLOOKUP(Licenses[[#This Row],[License '#]], [1]!Ownership_Lookup[#Data], 3, FALSE)</f>
        <v>0.8</v>
      </c>
      <c r="M11" s="9" t="str">
        <f>VLOOKUP(Licenses[[#This Row],[License '#]], [1]!Minority_Ownership_Values[#Data], 2, FALSE)</f>
        <v>Non-Minority Owned</v>
      </c>
      <c r="N11" s="10">
        <f>VLOOKUP(Licenses[[#This Row],[License '#]], [1]!Minority_Ownership_Values[#Data], 3, FALSE)</f>
        <v>0.8</v>
      </c>
      <c r="O11" s="9" t="str">
        <f>IF(Licenses[[#This Row],[Ownership]]="Minority Owned", Licenses[[#This Row],[Race of Majority Ownership (Cumulative)]], Licenses[[#This Row],[Ownership]])</f>
        <v>Non-Minority Owned</v>
      </c>
    </row>
    <row r="12" spans="1:15" customFormat="1" ht="15" customHeight="1" x14ac:dyDescent="0.2">
      <c r="A12" s="11">
        <v>86054</v>
      </c>
      <c r="B12" s="8" t="s">
        <v>54</v>
      </c>
      <c r="C12" s="8" t="s">
        <v>55</v>
      </c>
      <c r="D12" s="8">
        <v>20191018</v>
      </c>
      <c r="E12" s="8">
        <v>394</v>
      </c>
      <c r="F12" s="8" t="s">
        <v>56</v>
      </c>
      <c r="G12" s="8" t="s">
        <v>57</v>
      </c>
      <c r="H12" s="8">
        <v>9</v>
      </c>
      <c r="I12" s="8">
        <v>13</v>
      </c>
      <c r="J12" s="8" t="s">
        <v>24</v>
      </c>
      <c r="K12" s="9" t="str">
        <f>VLOOKUP(Licenses[[#This Row],[License '#]], [1]!Ownership_Lookup[#Data], 2, TRUE)</f>
        <v>White</v>
      </c>
      <c r="L12" s="10">
        <f>VLOOKUP(Licenses[[#This Row],[License '#]], [1]!Ownership_Lookup[#Data], 3, FALSE)</f>
        <v>1</v>
      </c>
      <c r="M12" s="9" t="str">
        <f>VLOOKUP(Licenses[[#This Row],[License '#]], [1]!Minority_Ownership_Values[#Data], 2, FALSE)</f>
        <v>Non-Minority Owned</v>
      </c>
      <c r="N12" s="10">
        <f>VLOOKUP(Licenses[[#This Row],[License '#]], [1]!Minority_Ownership_Values[#Data], 3, FALSE)</f>
        <v>1</v>
      </c>
      <c r="O12" s="9" t="str">
        <f>IF(Licenses[[#This Row],[Ownership]]="Minority Owned", Licenses[[#This Row],[Race of Majority Ownership (Cumulative)]], Licenses[[#This Row],[Ownership]])</f>
        <v>Non-Minority Owned</v>
      </c>
    </row>
    <row r="13" spans="1:15" customFormat="1" ht="15" customHeight="1" x14ac:dyDescent="0.2">
      <c r="A13" s="11">
        <v>86823</v>
      </c>
      <c r="B13" s="8" t="s">
        <v>58</v>
      </c>
      <c r="C13" s="8" t="s">
        <v>59</v>
      </c>
      <c r="D13" s="8">
        <v>20191018</v>
      </c>
      <c r="E13" s="8">
        <v>394</v>
      </c>
      <c r="F13" s="8" t="s">
        <v>60</v>
      </c>
      <c r="G13" s="8" t="s">
        <v>61</v>
      </c>
      <c r="H13" s="8">
        <v>2</v>
      </c>
      <c r="I13" s="8">
        <v>5</v>
      </c>
      <c r="J13" s="12" t="s">
        <v>24</v>
      </c>
      <c r="K13" s="9" t="str">
        <f>VLOOKUP(Licenses[[#This Row],[License '#]], [1]!Ownership_Lookup[#Data], 2, TRUE)</f>
        <v>White</v>
      </c>
      <c r="L13" s="10">
        <f>VLOOKUP(Licenses[[#This Row],[License '#]], [1]!Ownership_Lookup[#Data], 3, FALSE)</f>
        <v>0.75</v>
      </c>
      <c r="M13" s="9" t="str">
        <f>VLOOKUP(Licenses[[#This Row],[License '#]], [1]!Minority_Ownership_Values[#Data], 2, FALSE)</f>
        <v>Non-Minority Owned</v>
      </c>
      <c r="N13" s="10">
        <f>VLOOKUP(Licenses[[#This Row],[License '#]], [1]!Minority_Ownership_Values[#Data], 3, FALSE)</f>
        <v>0.75</v>
      </c>
      <c r="O13" s="9" t="str">
        <f>IF(Licenses[[#This Row],[Ownership]]="Minority Owned", Licenses[[#This Row],[Race of Majority Ownership (Cumulative)]], Licenses[[#This Row],[Ownership]])</f>
        <v>Non-Minority Owned</v>
      </c>
    </row>
    <row r="14" spans="1:15" customFormat="1" ht="15" customHeight="1" x14ac:dyDescent="0.2">
      <c r="A14" s="11">
        <v>87932</v>
      </c>
      <c r="B14" s="8" t="s">
        <v>62</v>
      </c>
      <c r="C14" s="8" t="s">
        <v>63</v>
      </c>
      <c r="D14" s="8">
        <v>20191018</v>
      </c>
      <c r="E14" s="8">
        <v>394</v>
      </c>
      <c r="F14" s="8" t="s">
        <v>64</v>
      </c>
      <c r="G14" s="8" t="s">
        <v>65</v>
      </c>
      <c r="H14" s="8">
        <v>11</v>
      </c>
      <c r="I14" s="8">
        <v>27</v>
      </c>
      <c r="J14" s="12" t="s">
        <v>24</v>
      </c>
      <c r="K14" s="9" t="str">
        <f>VLOOKUP(Licenses[[#This Row],[License '#]], [1]!Ownership_Lookup[#Data], 2, TRUE)</f>
        <v>White</v>
      </c>
      <c r="L14" s="10">
        <f>VLOOKUP(Licenses[[#This Row],[License '#]], [1]!Ownership_Lookup[#Data], 3, FALSE)</f>
        <v>1</v>
      </c>
      <c r="M14" s="9" t="str">
        <f>VLOOKUP(Licenses[[#This Row],[License '#]], [1]!Minority_Ownership_Values[#Data], 2, FALSE)</f>
        <v>Non-Minority Owned</v>
      </c>
      <c r="N14" s="10">
        <f>VLOOKUP(Licenses[[#This Row],[License '#]], [1]!Minority_Ownership_Values[#Data], 3, FALSE)</f>
        <v>1</v>
      </c>
      <c r="O14" s="9" t="str">
        <f>IF(Licenses[[#This Row],[Ownership]]="Minority Owned", Licenses[[#This Row],[Race of Majority Ownership (Cumulative)]], Licenses[[#This Row],[Ownership]])</f>
        <v>Non-Minority Owned</v>
      </c>
    </row>
    <row r="15" spans="1:15" customFormat="1" ht="15" customHeight="1" x14ac:dyDescent="0.2">
      <c r="A15" s="11">
        <v>88920</v>
      </c>
      <c r="B15" s="8" t="s">
        <v>66</v>
      </c>
      <c r="C15" s="8" t="s">
        <v>67</v>
      </c>
      <c r="D15" s="8">
        <v>20191019</v>
      </c>
      <c r="E15" s="8">
        <v>394</v>
      </c>
      <c r="F15" s="8" t="s">
        <v>68</v>
      </c>
      <c r="G15" s="8" t="s">
        <v>69</v>
      </c>
      <c r="H15" s="8">
        <v>0</v>
      </c>
      <c r="I15" s="8">
        <v>31</v>
      </c>
      <c r="J15" s="8" t="s">
        <v>24</v>
      </c>
      <c r="K15" s="9" t="str">
        <f>VLOOKUP(Licenses[[#This Row],[License '#]], [1]!Ownership_Lookup[#Data], 2, TRUE)</f>
        <v>White</v>
      </c>
      <c r="L15" s="10">
        <f>VLOOKUP(Licenses[[#This Row],[License '#]], [1]!Ownership_Lookup[#Data], 3, FALSE)</f>
        <v>1</v>
      </c>
      <c r="M15" s="9" t="str">
        <f>VLOOKUP(Licenses[[#This Row],[License '#]], [1]!Minority_Ownership_Values[#Data], 2, FALSE)</f>
        <v>Non-Minority Owned</v>
      </c>
      <c r="N15" s="10">
        <f>VLOOKUP(Licenses[[#This Row],[License '#]], [1]!Minority_Ownership_Values[#Data], 3, FALSE)</f>
        <v>1</v>
      </c>
      <c r="O15" s="9" t="str">
        <f>IF(Licenses[[#This Row],[Ownership]]="Minority Owned", Licenses[[#This Row],[Race of Majority Ownership (Cumulative)]], Licenses[[#This Row],[Ownership]])</f>
        <v>Non-Minority Owned</v>
      </c>
    </row>
    <row r="16" spans="1:15" customFormat="1" ht="15" customHeight="1" x14ac:dyDescent="0.2">
      <c r="A16" s="11">
        <v>350641</v>
      </c>
      <c r="B16" s="8" t="s">
        <v>70</v>
      </c>
      <c r="C16" s="8" t="s">
        <v>71</v>
      </c>
      <c r="D16" s="8">
        <v>20190810</v>
      </c>
      <c r="E16" s="8">
        <v>394</v>
      </c>
      <c r="F16" s="8" t="s">
        <v>72</v>
      </c>
      <c r="G16" s="8" t="s">
        <v>28</v>
      </c>
      <c r="H16" s="8">
        <v>26</v>
      </c>
      <c r="I16" s="8">
        <v>17</v>
      </c>
      <c r="J16" s="12" t="s">
        <v>24</v>
      </c>
      <c r="K16" s="9" t="str">
        <f>VLOOKUP(Licenses[[#This Row],[License '#]], [1]!Ownership_Lookup[#Data], 2, TRUE)</f>
        <v>White</v>
      </c>
      <c r="L16" s="10">
        <f>VLOOKUP(Licenses[[#This Row],[License '#]], [1]!Ownership_Lookup[#Data], 3, FALSE)</f>
        <v>1</v>
      </c>
      <c r="M16" s="9" t="str">
        <f>VLOOKUP(Licenses[[#This Row],[License '#]], [1]!Minority_Ownership_Values[#Data], 2, FALSE)</f>
        <v>Non-Minority Owned</v>
      </c>
      <c r="N16" s="10">
        <f>VLOOKUP(Licenses[[#This Row],[License '#]], [1]!Minority_Ownership_Values[#Data], 3, FALSE)</f>
        <v>1</v>
      </c>
      <c r="O16" s="9" t="str">
        <f>IF(Licenses[[#This Row],[Ownership]]="Minority Owned", Licenses[[#This Row],[Race of Majority Ownership (Cumulative)]], Licenses[[#This Row],[Ownership]])</f>
        <v>Non-Minority Owned</v>
      </c>
    </row>
    <row r="17" spans="1:15" customFormat="1" ht="15" customHeight="1" x14ac:dyDescent="0.2">
      <c r="A17" s="6">
        <v>350766</v>
      </c>
      <c r="B17" s="7" t="s">
        <v>73</v>
      </c>
      <c r="C17" s="7" t="s">
        <v>74</v>
      </c>
      <c r="D17" s="7">
        <v>20190921</v>
      </c>
      <c r="E17" s="7">
        <v>394</v>
      </c>
      <c r="F17" s="7" t="s">
        <v>75</v>
      </c>
      <c r="G17" s="7" t="s">
        <v>76</v>
      </c>
      <c r="H17" s="7">
        <v>0</v>
      </c>
      <c r="I17" s="7">
        <v>31</v>
      </c>
      <c r="J17" s="8" t="s">
        <v>19</v>
      </c>
      <c r="K17" s="9" t="str">
        <f>VLOOKUP(Licenses[[#This Row],[License '#]], [1]!Ownership_Lookup[#Data], 2, TRUE)</f>
        <v>White</v>
      </c>
      <c r="L17" s="10">
        <f>VLOOKUP(Licenses[[#This Row],[License '#]], [1]!Ownership_Lookup[#Data], 3, FALSE)</f>
        <v>1</v>
      </c>
      <c r="M17" s="9" t="str">
        <f>VLOOKUP(Licenses[[#This Row],[License '#]], [1]!Minority_Ownership_Values[#Data], 2, FALSE)</f>
        <v>Non-Minority Owned</v>
      </c>
      <c r="N17" s="10">
        <f>VLOOKUP(Licenses[[#This Row],[License '#]], [1]!Minority_Ownership_Values[#Data], 3, FALSE)</f>
        <v>1</v>
      </c>
      <c r="O17" s="9" t="str">
        <f>IF(Licenses[[#This Row],[Ownership]]="Minority Owned", Licenses[[#This Row],[Race of Majority Ownership (Cumulative)]], Licenses[[#This Row],[Ownership]])</f>
        <v>Non-Minority Owned</v>
      </c>
    </row>
    <row r="18" spans="1:15" customFormat="1" ht="15" customHeight="1" x14ac:dyDescent="0.2">
      <c r="A18" s="11">
        <v>352673</v>
      </c>
      <c r="B18" s="8" t="s">
        <v>77</v>
      </c>
      <c r="C18" s="8" t="s">
        <v>78</v>
      </c>
      <c r="D18" s="8">
        <v>20190329</v>
      </c>
      <c r="E18" s="8">
        <v>394</v>
      </c>
      <c r="F18" s="8" t="s">
        <v>79</v>
      </c>
      <c r="G18" s="8" t="s">
        <v>65</v>
      </c>
      <c r="H18" s="8">
        <v>0</v>
      </c>
      <c r="I18" s="8">
        <v>27</v>
      </c>
      <c r="J18" s="12" t="s">
        <v>24</v>
      </c>
      <c r="K18" s="9" t="str">
        <f>VLOOKUP(Licenses[[#This Row],[License '#]], [1]!Ownership_Lookup[#Data], 2, TRUE)</f>
        <v>Black or African American</v>
      </c>
      <c r="L18" s="10">
        <f>VLOOKUP(Licenses[[#This Row],[License '#]], [1]!Ownership_Lookup[#Data], 3, FALSE)</f>
        <v>1</v>
      </c>
      <c r="M18" s="9" t="str">
        <f>VLOOKUP(Licenses[[#This Row],[License '#]], [1]!Minority_Ownership_Values[#Data], 2, FALSE)</f>
        <v>Minority Owned</v>
      </c>
      <c r="N18" s="10">
        <f>VLOOKUP(Licenses[[#This Row],[License '#]], [1]!Minority_Ownership_Values[#Data], 3, FALSE)</f>
        <v>1</v>
      </c>
      <c r="O18" s="9" t="str">
        <f>IF(Licenses[[#This Row],[Ownership]]="Minority Owned", Licenses[[#This Row],[Race of Majority Ownership (Cumulative)]], Licenses[[#This Row],[Ownership]])</f>
        <v>Black or African American</v>
      </c>
    </row>
    <row r="19" spans="1:15" customFormat="1" ht="15" customHeight="1" x14ac:dyDescent="0.2">
      <c r="A19" s="6">
        <v>353260</v>
      </c>
      <c r="B19" s="7" t="s">
        <v>80</v>
      </c>
      <c r="C19" s="7" t="s">
        <v>81</v>
      </c>
      <c r="D19" s="7">
        <v>20191002</v>
      </c>
      <c r="E19" s="7">
        <v>394</v>
      </c>
      <c r="F19" s="7" t="s">
        <v>82</v>
      </c>
      <c r="G19" s="7" t="s">
        <v>83</v>
      </c>
      <c r="H19" s="7">
        <v>0</v>
      </c>
      <c r="I19" s="7">
        <v>16</v>
      </c>
      <c r="J19" s="8" t="s">
        <v>19</v>
      </c>
      <c r="K19" s="9" t="str">
        <f>VLOOKUP(Licenses[[#This Row],[License '#]], [1]!Ownership_Lookup[#Data], 2, TRUE)</f>
        <v>White</v>
      </c>
      <c r="L19" s="10">
        <f>VLOOKUP(Licenses[[#This Row],[License '#]], [1]!Ownership_Lookup[#Data], 3, FALSE)</f>
        <v>0.75</v>
      </c>
      <c r="M19" s="9" t="str">
        <f>VLOOKUP(Licenses[[#This Row],[License '#]], [1]!Minority_Ownership_Values[#Data], 2, FALSE)</f>
        <v>Non-Minority Owned</v>
      </c>
      <c r="N19" s="10">
        <f>VLOOKUP(Licenses[[#This Row],[License '#]], [1]!Minority_Ownership_Values[#Data], 3, FALSE)</f>
        <v>0.75</v>
      </c>
      <c r="O19" s="9" t="str">
        <f>IF(Licenses[[#This Row],[Ownership]]="Minority Owned", Licenses[[#This Row],[Race of Majority Ownership (Cumulative)]], Licenses[[#This Row],[Ownership]])</f>
        <v>Non-Minority Owned</v>
      </c>
    </row>
    <row r="20" spans="1:15" customFormat="1" ht="15" customHeight="1" x14ac:dyDescent="0.2">
      <c r="A20" s="6">
        <v>353928</v>
      </c>
      <c r="B20" s="7" t="s">
        <v>84</v>
      </c>
      <c r="C20" s="7" t="s">
        <v>85</v>
      </c>
      <c r="D20" s="7">
        <v>20190830</v>
      </c>
      <c r="E20" s="7">
        <v>394</v>
      </c>
      <c r="F20" s="7" t="s">
        <v>86</v>
      </c>
      <c r="G20" s="7" t="s">
        <v>87</v>
      </c>
      <c r="H20" s="7">
        <v>13</v>
      </c>
      <c r="I20" s="7">
        <v>39</v>
      </c>
      <c r="J20" s="14" t="s">
        <v>19</v>
      </c>
      <c r="K20" s="9" t="str">
        <f>VLOOKUP(Licenses[[#This Row],[License '#]], [1]!Ownership_Lookup[#Data], 2, TRUE)</f>
        <v>White</v>
      </c>
      <c r="L20" s="10">
        <f>VLOOKUP(Licenses[[#This Row],[License '#]], [1]!Ownership_Lookup[#Data], 3, FALSE)</f>
        <v>1</v>
      </c>
      <c r="M20" s="9" t="str">
        <f>VLOOKUP(Licenses[[#This Row],[License '#]], [1]!Minority_Ownership_Values[#Data], 2, FALSE)</f>
        <v>Non-Minority Owned</v>
      </c>
      <c r="N20" s="10">
        <f>VLOOKUP(Licenses[[#This Row],[License '#]], [1]!Minority_Ownership_Values[#Data], 3, FALSE)</f>
        <v>1</v>
      </c>
      <c r="O20" s="9" t="str">
        <f>IF(Licenses[[#This Row],[Ownership]]="Minority Owned", Licenses[[#This Row],[Race of Majority Ownership (Cumulative)]], Licenses[[#This Row],[Ownership]])</f>
        <v>Non-Minority Owned</v>
      </c>
    </row>
    <row r="21" spans="1:15" customFormat="1" ht="15" customHeight="1" x14ac:dyDescent="0.2">
      <c r="A21" s="11">
        <v>353993</v>
      </c>
      <c r="B21" s="8" t="s">
        <v>88</v>
      </c>
      <c r="C21" s="8" t="s">
        <v>89</v>
      </c>
      <c r="D21" s="8">
        <v>20191207</v>
      </c>
      <c r="E21" s="8">
        <v>394</v>
      </c>
      <c r="F21" s="8" t="s">
        <v>90</v>
      </c>
      <c r="G21" s="8" t="s">
        <v>91</v>
      </c>
      <c r="H21" s="8">
        <v>4</v>
      </c>
      <c r="I21" s="8">
        <v>14</v>
      </c>
      <c r="J21" s="14" t="s">
        <v>24</v>
      </c>
      <c r="K21" s="9" t="str">
        <f>VLOOKUP(Licenses[[#This Row],[License '#]], [1]!Ownership_Lookup[#Data], 2, TRUE)</f>
        <v>White</v>
      </c>
      <c r="L21" s="10">
        <f>VLOOKUP(Licenses[[#This Row],[License '#]], [1]!Ownership_Lookup[#Data], 3, FALSE)</f>
        <v>1</v>
      </c>
      <c r="M21" s="9" t="str">
        <f>VLOOKUP(Licenses[[#This Row],[License '#]], [1]!Minority_Ownership_Values[#Data], 2, FALSE)</f>
        <v>Non-Minority Owned</v>
      </c>
      <c r="N21" s="10">
        <f>VLOOKUP(Licenses[[#This Row],[License '#]], [1]!Minority_Ownership_Values[#Data], 3, FALSE)</f>
        <v>1</v>
      </c>
      <c r="O21" s="9" t="str">
        <f>IF(Licenses[[#This Row],[Ownership]]="Minority Owned", Licenses[[#This Row],[Race of Majority Ownership (Cumulative)]], Licenses[[#This Row],[Ownership]])</f>
        <v>Non-Minority Owned</v>
      </c>
    </row>
    <row r="22" spans="1:15" customFormat="1" ht="15" customHeight="1" x14ac:dyDescent="0.2">
      <c r="A22" s="11">
        <v>354876</v>
      </c>
      <c r="B22" s="8" t="s">
        <v>92</v>
      </c>
      <c r="C22" s="8" t="s">
        <v>93</v>
      </c>
      <c r="D22" s="8">
        <v>20190430</v>
      </c>
      <c r="E22" s="8">
        <v>394</v>
      </c>
      <c r="F22" s="8" t="s">
        <v>94</v>
      </c>
      <c r="G22" s="8" t="s">
        <v>87</v>
      </c>
      <c r="H22" s="8">
        <v>13</v>
      </c>
      <c r="I22" s="8">
        <v>39</v>
      </c>
      <c r="J22" s="8" t="s">
        <v>24</v>
      </c>
      <c r="K22" s="9" t="str">
        <f>VLOOKUP(Licenses[[#This Row],[License '#]], [1]!Ownership_Lookup[#Data], 2, TRUE)</f>
        <v>White</v>
      </c>
      <c r="L22" s="10">
        <f>VLOOKUP(Licenses[[#This Row],[License '#]], [1]!Ownership_Lookup[#Data], 3, FALSE)</f>
        <v>1</v>
      </c>
      <c r="M22" s="9" t="str">
        <f>VLOOKUP(Licenses[[#This Row],[License '#]], [1]!Minority_Ownership_Values[#Data], 2, FALSE)</f>
        <v>Non-Minority Owned</v>
      </c>
      <c r="N22" s="10">
        <f>VLOOKUP(Licenses[[#This Row],[License '#]], [1]!Minority_Ownership_Values[#Data], 3, FALSE)</f>
        <v>1</v>
      </c>
      <c r="O22" s="9" t="str">
        <f>IF(Licenses[[#This Row],[Ownership]]="Minority Owned", Licenses[[#This Row],[Race of Majority Ownership (Cumulative)]], Licenses[[#This Row],[Ownership]])</f>
        <v>Non-Minority Owned</v>
      </c>
    </row>
    <row r="23" spans="1:15" customFormat="1" ht="15" customHeight="1" x14ac:dyDescent="0.2">
      <c r="A23" s="6">
        <v>357129</v>
      </c>
      <c r="B23" s="7" t="s">
        <v>95</v>
      </c>
      <c r="C23" s="7" t="s">
        <v>96</v>
      </c>
      <c r="D23" s="7">
        <v>20191220</v>
      </c>
      <c r="E23" s="7">
        <v>394</v>
      </c>
      <c r="F23" s="7" t="s">
        <v>97</v>
      </c>
      <c r="G23" s="7" t="s">
        <v>98</v>
      </c>
      <c r="H23" s="7">
        <v>16</v>
      </c>
      <c r="I23" s="7">
        <v>17</v>
      </c>
      <c r="J23" s="8" t="s">
        <v>19</v>
      </c>
      <c r="K23" s="9" t="str">
        <f>VLOOKUP(Licenses[[#This Row],[License '#]], [1]!Ownership_Lookup[#Data], 2, TRUE)</f>
        <v>White</v>
      </c>
      <c r="L23" s="10">
        <f>VLOOKUP(Licenses[[#This Row],[License '#]], [1]!Ownership_Lookup[#Data], 3, FALSE)</f>
        <v>1</v>
      </c>
      <c r="M23" s="9" t="str">
        <f>VLOOKUP(Licenses[[#This Row],[License '#]], [1]!Minority_Ownership_Values[#Data], 2, FALSE)</f>
        <v>Non-Minority Owned</v>
      </c>
      <c r="N23" s="10">
        <f>VLOOKUP(Licenses[[#This Row],[License '#]], [1]!Minority_Ownership_Values[#Data], 3, FALSE)</f>
        <v>1</v>
      </c>
      <c r="O23" s="9" t="str">
        <f>IF(Licenses[[#This Row],[Ownership]]="Minority Owned", Licenses[[#This Row],[Race of Majority Ownership (Cumulative)]], Licenses[[#This Row],[Ownership]])</f>
        <v>Non-Minority Owned</v>
      </c>
    </row>
    <row r="24" spans="1:15" customFormat="1" ht="15" customHeight="1" x14ac:dyDescent="0.2">
      <c r="A24" s="11">
        <v>360307</v>
      </c>
      <c r="B24" s="8" t="s">
        <v>99</v>
      </c>
      <c r="C24" s="8" t="s">
        <v>100</v>
      </c>
      <c r="D24" s="8">
        <v>20191123</v>
      </c>
      <c r="E24" s="8">
        <v>394</v>
      </c>
      <c r="F24" s="8" t="s">
        <v>101</v>
      </c>
      <c r="G24" s="8" t="s">
        <v>102</v>
      </c>
      <c r="H24" s="8">
        <v>10</v>
      </c>
      <c r="I24" s="8">
        <v>32</v>
      </c>
      <c r="J24" s="8" t="s">
        <v>24</v>
      </c>
      <c r="K24" s="9" t="str">
        <f>VLOOKUP(Licenses[[#This Row],[License '#]], [1]!Ownership_Lookup[#Data], 2, TRUE)</f>
        <v>White</v>
      </c>
      <c r="L24" s="10">
        <f>VLOOKUP(Licenses[[#This Row],[License '#]], [1]!Ownership_Lookup[#Data], 3, FALSE)</f>
        <v>1</v>
      </c>
      <c r="M24" s="9" t="str">
        <f>VLOOKUP(Licenses[[#This Row],[License '#]], [1]!Minority_Ownership_Values[#Data], 2, FALSE)</f>
        <v>Non-Minority Owned</v>
      </c>
      <c r="N24" s="10">
        <f>VLOOKUP(Licenses[[#This Row],[License '#]], [1]!Minority_Ownership_Values[#Data], 3, FALSE)</f>
        <v>1</v>
      </c>
      <c r="O24" s="9" t="str">
        <f>IF(Licenses[[#This Row],[Ownership]]="Minority Owned", Licenses[[#This Row],[Race of Majority Ownership (Cumulative)]], Licenses[[#This Row],[Ownership]])</f>
        <v>Non-Minority Owned</v>
      </c>
    </row>
    <row r="25" spans="1:15" customFormat="1" ht="15" customHeight="1" x14ac:dyDescent="0.2">
      <c r="A25" s="11">
        <v>364799</v>
      </c>
      <c r="B25" s="8" t="s">
        <v>103</v>
      </c>
      <c r="C25" s="8" t="s">
        <v>104</v>
      </c>
      <c r="D25" s="8">
        <v>20191225</v>
      </c>
      <c r="E25" s="8">
        <v>394</v>
      </c>
      <c r="F25" s="8" t="s">
        <v>105</v>
      </c>
      <c r="G25" s="8" t="s">
        <v>106</v>
      </c>
      <c r="H25" s="8">
        <v>4</v>
      </c>
      <c r="I25" s="8">
        <v>31</v>
      </c>
      <c r="J25" s="8" t="s">
        <v>24</v>
      </c>
      <c r="K25" s="9" t="str">
        <f>VLOOKUP(Licenses[[#This Row],[License '#]], [1]!Ownership_Lookup[#Data], 2, TRUE)</f>
        <v>White</v>
      </c>
      <c r="L25" s="10">
        <f>VLOOKUP(Licenses[[#This Row],[License '#]], [1]!Ownership_Lookup[#Data], 3, FALSE)</f>
        <v>1</v>
      </c>
      <c r="M25" s="9" t="str">
        <f>VLOOKUP(Licenses[[#This Row],[License '#]], [1]!Minority_Ownership_Values[#Data], 2, FALSE)</f>
        <v>Non-Minority Owned</v>
      </c>
      <c r="N25" s="10">
        <f>VLOOKUP(Licenses[[#This Row],[License '#]], [1]!Minority_Ownership_Values[#Data], 3, FALSE)</f>
        <v>1</v>
      </c>
      <c r="O25" s="9" t="str">
        <f>IF(Licenses[[#This Row],[Ownership]]="Minority Owned", Licenses[[#This Row],[Race of Majority Ownership (Cumulative)]], Licenses[[#This Row],[Ownership]])</f>
        <v>Non-Minority Owned</v>
      </c>
    </row>
    <row r="26" spans="1:15" customFormat="1" ht="15" customHeight="1" x14ac:dyDescent="0.2">
      <c r="A26" s="6">
        <v>400085</v>
      </c>
      <c r="B26" s="7" t="s">
        <v>107</v>
      </c>
      <c r="C26" s="7" t="s">
        <v>108</v>
      </c>
      <c r="D26" s="7">
        <v>20190722</v>
      </c>
      <c r="E26" s="7">
        <v>394</v>
      </c>
      <c r="F26" s="7" t="s">
        <v>109</v>
      </c>
      <c r="G26" s="7" t="s">
        <v>110</v>
      </c>
      <c r="H26" s="7">
        <v>12</v>
      </c>
      <c r="I26" s="7">
        <v>24</v>
      </c>
      <c r="J26" s="8" t="s">
        <v>19</v>
      </c>
      <c r="K26" s="9" t="str">
        <f>VLOOKUP(Licenses[[#This Row],[License '#]], [1]!Ownership_Lookup[#Data], 2, TRUE)</f>
        <v>White</v>
      </c>
      <c r="L26" s="10">
        <f>VLOOKUP(Licenses[[#This Row],[License '#]], [1]!Ownership_Lookup[#Data], 3, FALSE)</f>
        <v>1</v>
      </c>
      <c r="M26" s="9" t="str">
        <f>VLOOKUP(Licenses[[#This Row],[License '#]], [1]!Minority_Ownership_Values[#Data], 2, FALSE)</f>
        <v>Non-Minority Owned</v>
      </c>
      <c r="N26" s="10">
        <f>VLOOKUP(Licenses[[#This Row],[License '#]], [1]!Minority_Ownership_Values[#Data], 3, FALSE)</f>
        <v>1</v>
      </c>
      <c r="O26" s="9" t="str">
        <f>IF(Licenses[[#This Row],[Ownership]]="Minority Owned", Licenses[[#This Row],[Race of Majority Ownership (Cumulative)]], Licenses[[#This Row],[Ownership]])</f>
        <v>Non-Minority Owned</v>
      </c>
    </row>
    <row r="27" spans="1:15" customFormat="1" ht="15" customHeight="1" x14ac:dyDescent="0.2">
      <c r="A27" s="11">
        <v>400209</v>
      </c>
      <c r="B27" s="8" t="s">
        <v>111</v>
      </c>
      <c r="C27" s="8" t="s">
        <v>112</v>
      </c>
      <c r="D27" s="8">
        <v>20190919</v>
      </c>
      <c r="E27" s="8">
        <v>394</v>
      </c>
      <c r="F27" s="8" t="s">
        <v>113</v>
      </c>
      <c r="G27" s="8" t="s">
        <v>114</v>
      </c>
      <c r="H27" s="8">
        <v>0</v>
      </c>
      <c r="I27" s="8">
        <v>28</v>
      </c>
      <c r="J27" s="12" t="s">
        <v>24</v>
      </c>
      <c r="K27" s="9" t="str">
        <f>VLOOKUP(Licenses[[#This Row],[License '#]], [1]!Ownership_Lookup[#Data], 2, TRUE)</f>
        <v>White</v>
      </c>
      <c r="L27" s="10">
        <f>VLOOKUP(Licenses[[#This Row],[License '#]], [1]!Ownership_Lookup[#Data], 3, FALSE)</f>
        <v>1</v>
      </c>
      <c r="M27" s="9" t="str">
        <f>VLOOKUP(Licenses[[#This Row],[License '#]], [1]!Minority_Ownership_Values[#Data], 2, FALSE)</f>
        <v>Non-Minority Owned</v>
      </c>
      <c r="N27" s="10">
        <f>VLOOKUP(Licenses[[#This Row],[License '#]], [1]!Minority_Ownership_Values[#Data], 3, FALSE)</f>
        <v>1</v>
      </c>
      <c r="O27" s="9" t="str">
        <f>IF(Licenses[[#This Row],[Ownership]]="Minority Owned", Licenses[[#This Row],[Race of Majority Ownership (Cumulative)]], Licenses[[#This Row],[Ownership]])</f>
        <v>Non-Minority Owned</v>
      </c>
    </row>
    <row r="28" spans="1:15" customFormat="1" ht="15" customHeight="1" x14ac:dyDescent="0.2">
      <c r="A28" s="6">
        <v>400772</v>
      </c>
      <c r="B28" s="7" t="s">
        <v>115</v>
      </c>
      <c r="C28" s="7" t="s">
        <v>116</v>
      </c>
      <c r="D28" s="7">
        <v>20190226</v>
      </c>
      <c r="E28" s="7">
        <v>394</v>
      </c>
      <c r="F28" s="7" t="s">
        <v>117</v>
      </c>
      <c r="G28" s="7" t="s">
        <v>118</v>
      </c>
      <c r="H28" s="7">
        <v>2</v>
      </c>
      <c r="I28" s="7">
        <v>19</v>
      </c>
      <c r="J28" s="8" t="s">
        <v>19</v>
      </c>
      <c r="K28" s="9" t="str">
        <f>VLOOKUP(Licenses[[#This Row],[License '#]], [1]!Ownership_Lookup[#Data], 2, TRUE)</f>
        <v>White</v>
      </c>
      <c r="L28" s="10">
        <f>VLOOKUP(Licenses[[#This Row],[License '#]], [1]!Ownership_Lookup[#Data], 3, FALSE)</f>
        <v>1</v>
      </c>
      <c r="M28" s="9" t="str">
        <f>VLOOKUP(Licenses[[#This Row],[License '#]], [1]!Minority_Ownership_Values[#Data], 2, FALSE)</f>
        <v>Non-Minority Owned</v>
      </c>
      <c r="N28" s="10">
        <f>VLOOKUP(Licenses[[#This Row],[License '#]], [1]!Minority_Ownership_Values[#Data], 3, FALSE)</f>
        <v>1</v>
      </c>
      <c r="O28" s="9" t="str">
        <f>IF(Licenses[[#This Row],[Ownership]]="Minority Owned", Licenses[[#This Row],[Race of Majority Ownership (Cumulative)]], Licenses[[#This Row],[Ownership]])</f>
        <v>Non-Minority Owned</v>
      </c>
    </row>
    <row r="29" spans="1:15" customFormat="1" ht="15" customHeight="1" x14ac:dyDescent="0.2">
      <c r="A29" s="11">
        <v>402039</v>
      </c>
      <c r="B29" s="8" t="s">
        <v>119</v>
      </c>
      <c r="C29" s="8" t="s">
        <v>120</v>
      </c>
      <c r="D29" s="8">
        <v>20190205</v>
      </c>
      <c r="E29" s="8">
        <v>394</v>
      </c>
      <c r="F29" s="8" t="s">
        <v>121</v>
      </c>
      <c r="G29" s="8" t="s">
        <v>28</v>
      </c>
      <c r="H29" s="8">
        <v>26</v>
      </c>
      <c r="I29" s="8">
        <v>17</v>
      </c>
      <c r="J29" s="8" t="s">
        <v>24</v>
      </c>
      <c r="K29" s="9" t="str">
        <f>VLOOKUP(Licenses[[#This Row],[License '#]], [1]!Ownership_Lookup[#Data], 2, TRUE)</f>
        <v>White</v>
      </c>
      <c r="L29" s="10">
        <f>VLOOKUP(Licenses[[#This Row],[License '#]], [1]!Ownership_Lookup[#Data], 3, FALSE)</f>
        <v>1</v>
      </c>
      <c r="M29" s="9" t="str">
        <f>VLOOKUP(Licenses[[#This Row],[License '#]], [1]!Minority_Ownership_Values[#Data], 2, FALSE)</f>
        <v>Non-Minority Owned</v>
      </c>
      <c r="N29" s="10">
        <f>VLOOKUP(Licenses[[#This Row],[License '#]], [1]!Minority_Ownership_Values[#Data], 3, FALSE)</f>
        <v>1</v>
      </c>
      <c r="O29" s="9" t="str">
        <f>IF(Licenses[[#This Row],[Ownership]]="Minority Owned", Licenses[[#This Row],[Race of Majority Ownership (Cumulative)]], Licenses[[#This Row],[Ownership]])</f>
        <v>Non-Minority Owned</v>
      </c>
    </row>
    <row r="30" spans="1:15" customFormat="1" ht="15" customHeight="1" x14ac:dyDescent="0.2">
      <c r="A30" s="11">
        <v>402780</v>
      </c>
      <c r="B30" s="8" t="s">
        <v>122</v>
      </c>
      <c r="C30" s="8" t="s">
        <v>123</v>
      </c>
      <c r="D30" s="8">
        <v>20190906</v>
      </c>
      <c r="E30" s="8">
        <v>394</v>
      </c>
      <c r="F30" s="8" t="s">
        <v>124</v>
      </c>
      <c r="G30" s="8" t="s">
        <v>125</v>
      </c>
      <c r="H30" s="8">
        <v>1</v>
      </c>
      <c r="I30" s="8">
        <v>19</v>
      </c>
      <c r="J30" s="8" t="s">
        <v>24</v>
      </c>
      <c r="K30" s="9" t="str">
        <f>VLOOKUP(Licenses[[#This Row],[License '#]], [1]!Ownership_Lookup[#Data], 2, TRUE)</f>
        <v>White</v>
      </c>
      <c r="L30" s="10">
        <f>VLOOKUP(Licenses[[#This Row],[License '#]], [1]!Ownership_Lookup[#Data], 3, FALSE)</f>
        <v>1</v>
      </c>
      <c r="M30" s="9" t="str">
        <f>VLOOKUP(Licenses[[#This Row],[License '#]], [1]!Minority_Ownership_Values[#Data], 2, FALSE)</f>
        <v>Non-Minority Owned</v>
      </c>
      <c r="N30" s="10">
        <f>VLOOKUP(Licenses[[#This Row],[License '#]], [1]!Minority_Ownership_Values[#Data], 3, FALSE)</f>
        <v>1</v>
      </c>
      <c r="O30" s="9" t="str">
        <f>IF(Licenses[[#This Row],[Ownership]]="Minority Owned", Licenses[[#This Row],[Race of Majority Ownership (Cumulative)]], Licenses[[#This Row],[Ownership]])</f>
        <v>Non-Minority Owned</v>
      </c>
    </row>
    <row r="31" spans="1:15" customFormat="1" ht="15" customHeight="1" x14ac:dyDescent="0.2">
      <c r="A31" s="11">
        <v>404933</v>
      </c>
      <c r="B31" s="8" t="s">
        <v>126</v>
      </c>
      <c r="C31" s="8" t="s">
        <v>127</v>
      </c>
      <c r="D31" s="8">
        <v>20191220</v>
      </c>
      <c r="E31" s="8">
        <v>394</v>
      </c>
      <c r="F31" s="8" t="s">
        <v>128</v>
      </c>
      <c r="G31" s="8" t="s">
        <v>83</v>
      </c>
      <c r="H31" s="8">
        <v>1</v>
      </c>
      <c r="I31" s="8">
        <v>16</v>
      </c>
      <c r="J31" s="8" t="s">
        <v>24</v>
      </c>
      <c r="K31" s="9" t="str">
        <f>VLOOKUP(Licenses[[#This Row],[License '#]], [1]!Ownership_Lookup[#Data], 2, TRUE)</f>
        <v>White</v>
      </c>
      <c r="L31" s="10">
        <f>VLOOKUP(Licenses[[#This Row],[License '#]], [1]!Ownership_Lookup[#Data], 3, FALSE)</f>
        <v>1</v>
      </c>
      <c r="M31" s="9" t="str">
        <f>VLOOKUP(Licenses[[#This Row],[License '#]], [1]!Minority_Ownership_Values[#Data], 2, FALSE)</f>
        <v>Non-Minority Owned</v>
      </c>
      <c r="N31" s="10">
        <f>VLOOKUP(Licenses[[#This Row],[License '#]], [1]!Minority_Ownership_Values[#Data], 3, FALSE)</f>
        <v>1</v>
      </c>
      <c r="O31" s="9" t="str">
        <f>IF(Licenses[[#This Row],[Ownership]]="Minority Owned", Licenses[[#This Row],[Race of Majority Ownership (Cumulative)]], Licenses[[#This Row],[Ownership]])</f>
        <v>Non-Minority Owned</v>
      </c>
    </row>
    <row r="32" spans="1:15" customFormat="1" ht="15" customHeight="1" x14ac:dyDescent="0.2">
      <c r="A32" s="6">
        <v>407950</v>
      </c>
      <c r="B32" s="7" t="s">
        <v>129</v>
      </c>
      <c r="C32" s="7" t="s">
        <v>130</v>
      </c>
      <c r="D32" s="7">
        <v>20181126</v>
      </c>
      <c r="E32" s="7">
        <v>394</v>
      </c>
      <c r="F32" s="7" t="s">
        <v>131</v>
      </c>
      <c r="G32" s="7" t="s">
        <v>132</v>
      </c>
      <c r="H32" s="7">
        <v>1</v>
      </c>
      <c r="I32" s="7">
        <v>8</v>
      </c>
      <c r="J32" s="8" t="s">
        <v>19</v>
      </c>
      <c r="K32" s="9" t="str">
        <f>VLOOKUP(Licenses[[#This Row],[License '#]], [1]!Ownership_Lookup[#Data], 2, TRUE)</f>
        <v>White</v>
      </c>
      <c r="L32" s="10">
        <f>VLOOKUP(Licenses[[#This Row],[License '#]], [1]!Ownership_Lookup[#Data], 3, FALSE)</f>
        <v>1</v>
      </c>
      <c r="M32" s="9" t="str">
        <f>VLOOKUP(Licenses[[#This Row],[License '#]], [1]!Minority_Ownership_Values[#Data], 2, FALSE)</f>
        <v>Non-Minority Owned</v>
      </c>
      <c r="N32" s="10">
        <f>VLOOKUP(Licenses[[#This Row],[License '#]], [1]!Minority_Ownership_Values[#Data], 3, FALSE)</f>
        <v>1</v>
      </c>
      <c r="O32" s="9" t="str">
        <f>IF(Licenses[[#This Row],[Ownership]]="Minority Owned", Licenses[[#This Row],[Race of Majority Ownership (Cumulative)]], Licenses[[#This Row],[Ownership]])</f>
        <v>Non-Minority Owned</v>
      </c>
    </row>
    <row r="33" spans="1:15" customFormat="1" ht="15" customHeight="1" x14ac:dyDescent="0.2">
      <c r="A33" s="6">
        <v>410273</v>
      </c>
      <c r="B33" s="7" t="s">
        <v>133</v>
      </c>
      <c r="C33" s="7" t="s">
        <v>134</v>
      </c>
      <c r="D33" s="7">
        <v>20171117</v>
      </c>
      <c r="E33" s="7">
        <v>394</v>
      </c>
      <c r="F33" s="7" t="s">
        <v>135</v>
      </c>
      <c r="G33" s="7" t="s">
        <v>136</v>
      </c>
      <c r="H33" s="7">
        <v>0</v>
      </c>
      <c r="I33" s="7">
        <v>3</v>
      </c>
      <c r="J33" s="8" t="s">
        <v>19</v>
      </c>
      <c r="K33" s="9" t="str">
        <f>VLOOKUP(Licenses[[#This Row],[License '#]], [1]!Ownership_Lookup[#Data], 2, TRUE)</f>
        <v>No Majority</v>
      </c>
      <c r="L33" s="10">
        <f>VLOOKUP(Licenses[[#This Row],[License '#]], [1]!Ownership_Lookup[#Data], 3, FALSE)</f>
        <v>0.5</v>
      </c>
      <c r="M33" s="9" t="str">
        <f>VLOOKUP(Licenses[[#This Row],[License '#]], [1]!Minority_Ownership_Values[#Data], 2, FALSE)</f>
        <v>Non-Minority Owned</v>
      </c>
      <c r="N33" s="10">
        <f>VLOOKUP(Licenses[[#This Row],[License '#]], [1]!Minority_Ownership_Values[#Data], 3, FALSE)</f>
        <v>0.5</v>
      </c>
      <c r="O33" s="9" t="str">
        <f>IF(Licenses[[#This Row],[Ownership]]="Minority Owned", Licenses[[#This Row],[Race of Majority Ownership (Cumulative)]], Licenses[[#This Row],[Ownership]])</f>
        <v>Non-Minority Owned</v>
      </c>
    </row>
    <row r="34" spans="1:15" customFormat="1" ht="15" customHeight="1" x14ac:dyDescent="0.2">
      <c r="A34" s="11">
        <v>410332</v>
      </c>
      <c r="B34" s="8" t="s">
        <v>137</v>
      </c>
      <c r="C34" s="8" t="s">
        <v>138</v>
      </c>
      <c r="D34" s="8">
        <v>20191105</v>
      </c>
      <c r="E34" s="8">
        <v>394</v>
      </c>
      <c r="F34" s="8" t="s">
        <v>139</v>
      </c>
      <c r="G34" s="8" t="s">
        <v>28</v>
      </c>
      <c r="H34" s="8">
        <v>26</v>
      </c>
      <c r="I34" s="8">
        <v>17</v>
      </c>
      <c r="J34" s="12" t="s">
        <v>24</v>
      </c>
      <c r="K34" s="9" t="str">
        <f>VLOOKUP(Licenses[[#This Row],[License '#]], [1]!Ownership_Lookup[#Data], 2, TRUE)</f>
        <v>White</v>
      </c>
      <c r="L34" s="10">
        <f>VLOOKUP(Licenses[[#This Row],[License '#]], [1]!Ownership_Lookup[#Data], 3, FALSE)</f>
        <v>1</v>
      </c>
      <c r="M34" s="9" t="str">
        <f>VLOOKUP(Licenses[[#This Row],[License '#]], [1]!Minority_Ownership_Values[#Data], 2, FALSE)</f>
        <v>Non-Minority Owned</v>
      </c>
      <c r="N34" s="10">
        <f>VLOOKUP(Licenses[[#This Row],[License '#]], [1]!Minority_Ownership_Values[#Data], 3, FALSE)</f>
        <v>1</v>
      </c>
      <c r="O34" s="9" t="str">
        <f>IF(Licenses[[#This Row],[Ownership]]="Minority Owned", Licenses[[#This Row],[Race of Majority Ownership (Cumulative)]], Licenses[[#This Row],[Ownership]])</f>
        <v>Non-Minority Owned</v>
      </c>
    </row>
    <row r="35" spans="1:15" customFormat="1" ht="15" customHeight="1" x14ac:dyDescent="0.2">
      <c r="A35" s="11">
        <v>410798</v>
      </c>
      <c r="B35" s="8" t="s">
        <v>140</v>
      </c>
      <c r="C35" s="8" t="s">
        <v>141</v>
      </c>
      <c r="D35" s="8">
        <v>20190731</v>
      </c>
      <c r="E35" s="8">
        <v>394</v>
      </c>
      <c r="F35" s="8" t="s">
        <v>142</v>
      </c>
      <c r="G35" s="8" t="s">
        <v>102</v>
      </c>
      <c r="H35" s="8">
        <v>10</v>
      </c>
      <c r="I35" s="8">
        <v>32</v>
      </c>
      <c r="J35" s="12" t="s">
        <v>24</v>
      </c>
      <c r="K35" s="9" t="str">
        <f>VLOOKUP(Licenses[[#This Row],[License '#]], [1]!Ownership_Lookup[#Data], 2, TRUE)</f>
        <v>White</v>
      </c>
      <c r="L35" s="10">
        <f>VLOOKUP(Licenses[[#This Row],[License '#]], [1]!Ownership_Lookup[#Data], 3, FALSE)</f>
        <v>1</v>
      </c>
      <c r="M35" s="9" t="str">
        <f>VLOOKUP(Licenses[[#This Row],[License '#]], [1]!Minority_Ownership_Values[#Data], 2, FALSE)</f>
        <v>Non-Minority Owned</v>
      </c>
      <c r="N35" s="10">
        <f>VLOOKUP(Licenses[[#This Row],[License '#]], [1]!Minority_Ownership_Values[#Data], 3, FALSE)</f>
        <v>1</v>
      </c>
      <c r="O35" s="9" t="str">
        <f>IF(Licenses[[#This Row],[Ownership]]="Minority Owned", Licenses[[#This Row],[Race of Majority Ownership (Cumulative)]], Licenses[[#This Row],[Ownership]])</f>
        <v>Non-Minority Owned</v>
      </c>
    </row>
    <row r="36" spans="1:15" customFormat="1" ht="15" customHeight="1" x14ac:dyDescent="0.2">
      <c r="A36" s="11">
        <v>410831</v>
      </c>
      <c r="B36" s="8" t="s">
        <v>143</v>
      </c>
      <c r="C36" s="8" t="s">
        <v>144</v>
      </c>
      <c r="D36" s="8">
        <v>20191205</v>
      </c>
      <c r="E36" s="8">
        <v>394</v>
      </c>
      <c r="F36" s="8" t="s">
        <v>145</v>
      </c>
      <c r="G36" s="8" t="s">
        <v>146</v>
      </c>
      <c r="H36" s="8">
        <v>20</v>
      </c>
      <c r="I36" s="8">
        <v>17</v>
      </c>
      <c r="J36" s="8" t="s">
        <v>24</v>
      </c>
      <c r="K36" s="9" t="str">
        <f>VLOOKUP(Licenses[[#This Row],[License '#]], [1]!Ownership_Lookup[#Data], 2, TRUE)</f>
        <v>White</v>
      </c>
      <c r="L36" s="10">
        <f>VLOOKUP(Licenses[[#This Row],[License '#]], [1]!Ownership_Lookup[#Data], 3, FALSE)</f>
        <v>1</v>
      </c>
      <c r="M36" s="9" t="str">
        <f>VLOOKUP(Licenses[[#This Row],[License '#]], [1]!Minority_Ownership_Values[#Data], 2, FALSE)</f>
        <v>Non-Minority Owned</v>
      </c>
      <c r="N36" s="10">
        <f>VLOOKUP(Licenses[[#This Row],[License '#]], [1]!Minority_Ownership_Values[#Data], 3, FALSE)</f>
        <v>1</v>
      </c>
      <c r="O36" s="9" t="str">
        <f>IF(Licenses[[#This Row],[Ownership]]="Minority Owned", Licenses[[#This Row],[Race of Majority Ownership (Cumulative)]], Licenses[[#This Row],[Ownership]])</f>
        <v>Non-Minority Owned</v>
      </c>
    </row>
    <row r="37" spans="1:15" customFormat="1" ht="15" customHeight="1" x14ac:dyDescent="0.2">
      <c r="A37" s="6">
        <v>411970</v>
      </c>
      <c r="B37" s="7" t="s">
        <v>147</v>
      </c>
      <c r="C37" s="7" t="s">
        <v>148</v>
      </c>
      <c r="D37" s="7">
        <v>20190530</v>
      </c>
      <c r="E37" s="7">
        <v>394</v>
      </c>
      <c r="F37" s="7" t="s">
        <v>149</v>
      </c>
      <c r="G37" s="7" t="s">
        <v>150</v>
      </c>
      <c r="H37" s="7">
        <v>2</v>
      </c>
      <c r="I37" s="7">
        <v>33</v>
      </c>
      <c r="J37" s="8" t="s">
        <v>19</v>
      </c>
      <c r="K37" s="9" t="str">
        <f>VLOOKUP(Licenses[[#This Row],[License '#]], [1]!Ownership_Lookup[#Data], 2, TRUE)</f>
        <v>White</v>
      </c>
      <c r="L37" s="10">
        <f>VLOOKUP(Licenses[[#This Row],[License '#]], [1]!Ownership_Lookup[#Data], 3, FALSE)</f>
        <v>1</v>
      </c>
      <c r="M37" s="9" t="str">
        <f>VLOOKUP(Licenses[[#This Row],[License '#]], [1]!Minority_Ownership_Values[#Data], 2, FALSE)</f>
        <v>Non-Minority Owned</v>
      </c>
      <c r="N37" s="10">
        <f>VLOOKUP(Licenses[[#This Row],[License '#]], [1]!Minority_Ownership_Values[#Data], 3, FALSE)</f>
        <v>1</v>
      </c>
      <c r="O37" s="9" t="str">
        <f>IF(Licenses[[#This Row],[Ownership]]="Minority Owned", Licenses[[#This Row],[Race of Majority Ownership (Cumulative)]], Licenses[[#This Row],[Ownership]])</f>
        <v>Non-Minority Owned</v>
      </c>
    </row>
    <row r="38" spans="1:15" customFormat="1" ht="15" customHeight="1" x14ac:dyDescent="0.2">
      <c r="A38" s="6">
        <v>412370</v>
      </c>
      <c r="B38" s="7" t="s">
        <v>151</v>
      </c>
      <c r="C38" s="7" t="s">
        <v>152</v>
      </c>
      <c r="D38" s="7">
        <v>20191018</v>
      </c>
      <c r="E38" s="7">
        <v>394</v>
      </c>
      <c r="F38" s="7" t="s">
        <v>153</v>
      </c>
      <c r="G38" s="7" t="s">
        <v>154</v>
      </c>
      <c r="H38" s="7">
        <v>7</v>
      </c>
      <c r="I38" s="7">
        <v>29</v>
      </c>
      <c r="J38" s="12" t="s">
        <v>19</v>
      </c>
      <c r="K38" s="9" t="str">
        <f>VLOOKUP(Licenses[[#This Row],[License '#]], [1]!Ownership_Lookup[#Data], 2, TRUE)</f>
        <v>White</v>
      </c>
      <c r="L38" s="10">
        <f>VLOOKUP(Licenses[[#This Row],[License '#]], [1]!Ownership_Lookup[#Data], 3, FALSE)</f>
        <v>1</v>
      </c>
      <c r="M38" s="9" t="str">
        <f>VLOOKUP(Licenses[[#This Row],[License '#]], [1]!Minority_Ownership_Values[#Data], 2, FALSE)</f>
        <v>Non-Minority Owned</v>
      </c>
      <c r="N38" s="10">
        <f>VLOOKUP(Licenses[[#This Row],[License '#]], [1]!Minority_Ownership_Values[#Data], 3, FALSE)</f>
        <v>1</v>
      </c>
      <c r="O38" s="9" t="str">
        <f>IF(Licenses[[#This Row],[Ownership]]="Minority Owned", Licenses[[#This Row],[Race of Majority Ownership (Cumulative)]], Licenses[[#This Row],[Ownership]])</f>
        <v>Non-Minority Owned</v>
      </c>
    </row>
    <row r="39" spans="1:15" customFormat="1" ht="15" customHeight="1" x14ac:dyDescent="0.2">
      <c r="A39" s="11">
        <v>412466</v>
      </c>
      <c r="B39" s="8" t="s">
        <v>155</v>
      </c>
      <c r="C39" s="8" t="s">
        <v>156</v>
      </c>
      <c r="D39" s="8">
        <v>20191024</v>
      </c>
      <c r="E39" s="8">
        <v>394</v>
      </c>
      <c r="F39" s="8" t="s">
        <v>157</v>
      </c>
      <c r="G39" s="8" t="s">
        <v>158</v>
      </c>
      <c r="H39" s="8">
        <v>0</v>
      </c>
      <c r="I39" s="8">
        <v>8</v>
      </c>
      <c r="J39" s="12" t="s">
        <v>24</v>
      </c>
      <c r="K39" s="9" t="str">
        <f>VLOOKUP(Licenses[[#This Row],[License '#]], [1]!Ownership_Lookup[#Data], 2, TRUE)</f>
        <v>White</v>
      </c>
      <c r="L39" s="10">
        <f>VLOOKUP(Licenses[[#This Row],[License '#]], [1]!Ownership_Lookup[#Data], 3, FALSE)</f>
        <v>1</v>
      </c>
      <c r="M39" s="9" t="str">
        <f>VLOOKUP(Licenses[[#This Row],[License '#]], [1]!Minority_Ownership_Values[#Data], 2, FALSE)</f>
        <v>Non-Minority Owned</v>
      </c>
      <c r="N39" s="10">
        <f>VLOOKUP(Licenses[[#This Row],[License '#]], [1]!Minority_Ownership_Values[#Data], 3, FALSE)</f>
        <v>1</v>
      </c>
      <c r="O39" s="9" t="str">
        <f>IF(Licenses[[#This Row],[Ownership]]="Minority Owned", Licenses[[#This Row],[Race of Majority Ownership (Cumulative)]], Licenses[[#This Row],[Ownership]])</f>
        <v>Non-Minority Owned</v>
      </c>
    </row>
    <row r="40" spans="1:15" customFormat="1" ht="15" customHeight="1" x14ac:dyDescent="0.2">
      <c r="A40" s="6">
        <v>412490</v>
      </c>
      <c r="B40" s="7" t="s">
        <v>159</v>
      </c>
      <c r="C40" s="7" t="s">
        <v>160</v>
      </c>
      <c r="D40" s="7">
        <v>20190102</v>
      </c>
      <c r="E40" s="7">
        <v>394</v>
      </c>
      <c r="F40" s="7" t="s">
        <v>161</v>
      </c>
      <c r="G40" s="7" t="s">
        <v>102</v>
      </c>
      <c r="H40" s="7">
        <v>10</v>
      </c>
      <c r="I40" s="7">
        <v>32</v>
      </c>
      <c r="J40" s="8" t="s">
        <v>19</v>
      </c>
      <c r="K40" s="9" t="str">
        <f>VLOOKUP(Licenses[[#This Row],[License '#]], [1]!Ownership_Lookup[#Data], 2, TRUE)</f>
        <v>White</v>
      </c>
      <c r="L40" s="10">
        <f>VLOOKUP(Licenses[[#This Row],[License '#]], [1]!Ownership_Lookup[#Data], 3, FALSE)</f>
        <v>1</v>
      </c>
      <c r="M40" s="9" t="str">
        <f>VLOOKUP(Licenses[[#This Row],[License '#]], [1]!Minority_Ownership_Values[#Data], 2, FALSE)</f>
        <v>Non-Minority Owned</v>
      </c>
      <c r="N40" s="10">
        <f>VLOOKUP(Licenses[[#This Row],[License '#]], [1]!Minority_Ownership_Values[#Data], 3, FALSE)</f>
        <v>1</v>
      </c>
      <c r="O40" s="9" t="str">
        <f>IF(Licenses[[#This Row],[Ownership]]="Minority Owned", Licenses[[#This Row],[Race of Majority Ownership (Cumulative)]], Licenses[[#This Row],[Ownership]])</f>
        <v>Non-Minority Owned</v>
      </c>
    </row>
    <row r="41" spans="1:15" customFormat="1" ht="15" customHeight="1" x14ac:dyDescent="0.2">
      <c r="A41" s="11">
        <v>412494</v>
      </c>
      <c r="B41" s="8" t="s">
        <v>162</v>
      </c>
      <c r="C41" s="8" t="s">
        <v>163</v>
      </c>
      <c r="D41" s="8">
        <v>20191107</v>
      </c>
      <c r="E41" s="8">
        <v>394</v>
      </c>
      <c r="F41" s="8" t="s">
        <v>164</v>
      </c>
      <c r="G41" s="8" t="s">
        <v>165</v>
      </c>
      <c r="H41" s="8">
        <v>2</v>
      </c>
      <c r="I41" s="8">
        <v>17</v>
      </c>
      <c r="J41" s="8" t="s">
        <v>24</v>
      </c>
      <c r="K41" s="9" t="str">
        <f>VLOOKUP(Licenses[[#This Row],[License '#]], [1]!Ownership_Lookup[#Data], 2, TRUE)</f>
        <v>White</v>
      </c>
      <c r="L41" s="10">
        <f>VLOOKUP(Licenses[[#This Row],[License '#]], [1]!Ownership_Lookup[#Data], 3, FALSE)</f>
        <v>0.81500000000000006</v>
      </c>
      <c r="M41" s="9" t="str">
        <f>VLOOKUP(Licenses[[#This Row],[License '#]], [1]!Minority_Ownership_Values[#Data], 2, FALSE)</f>
        <v>Non-Minority Owned</v>
      </c>
      <c r="N41" s="10">
        <f>VLOOKUP(Licenses[[#This Row],[License '#]], [1]!Minority_Ownership_Values[#Data], 3, FALSE)</f>
        <v>0.81500000000000006</v>
      </c>
      <c r="O41" s="9" t="str">
        <f>IF(Licenses[[#This Row],[Ownership]]="Minority Owned", Licenses[[#This Row],[Race of Majority Ownership (Cumulative)]], Licenses[[#This Row],[Ownership]])</f>
        <v>Non-Minority Owned</v>
      </c>
    </row>
    <row r="42" spans="1:15" customFormat="1" ht="15" customHeight="1" x14ac:dyDescent="0.2">
      <c r="A42" s="11">
        <v>412865</v>
      </c>
      <c r="B42" s="8" t="s">
        <v>166</v>
      </c>
      <c r="C42" s="8" t="s">
        <v>167</v>
      </c>
      <c r="D42" s="12">
        <v>20190905</v>
      </c>
      <c r="E42" s="12">
        <v>394</v>
      </c>
      <c r="F42" s="8" t="s">
        <v>168</v>
      </c>
      <c r="G42" s="8" t="s">
        <v>169</v>
      </c>
      <c r="H42" s="12">
        <v>1</v>
      </c>
      <c r="I42" s="12">
        <v>9</v>
      </c>
      <c r="J42" s="12" t="s">
        <v>24</v>
      </c>
      <c r="K42" s="9" t="str">
        <f>VLOOKUP(Licenses[[#This Row],[License '#]], [1]!Ownership_Lookup[#Data], 2, TRUE)</f>
        <v>No Majority</v>
      </c>
      <c r="L42" s="10">
        <f>VLOOKUP(Licenses[[#This Row],[License '#]], [1]!Ownership_Lookup[#Data], 3, FALSE)</f>
        <v>0.5</v>
      </c>
      <c r="M42" s="9" t="str">
        <f>VLOOKUP(Licenses[[#This Row],[License '#]], [1]!Minority_Ownership_Values[#Data], 2, FALSE)</f>
        <v>Minority Owned</v>
      </c>
      <c r="N42" s="10">
        <f>VLOOKUP(Licenses[[#This Row],[License '#]], [1]!Minority_Ownership_Values[#Data], 3, FALSE)</f>
        <v>0.82499999999999996</v>
      </c>
      <c r="O42" s="9" t="s">
        <v>170</v>
      </c>
    </row>
    <row r="43" spans="1:15" customFormat="1" ht="15" customHeight="1" x14ac:dyDescent="0.2">
      <c r="A43" s="11">
        <v>412921</v>
      </c>
      <c r="B43" s="8" t="s">
        <v>171</v>
      </c>
      <c r="C43" s="8" t="s">
        <v>172</v>
      </c>
      <c r="D43" s="8">
        <v>20191120</v>
      </c>
      <c r="E43" s="8">
        <v>394</v>
      </c>
      <c r="F43" s="8" t="s">
        <v>173</v>
      </c>
      <c r="G43" s="8" t="s">
        <v>61</v>
      </c>
      <c r="H43" s="8">
        <v>0</v>
      </c>
      <c r="I43" s="8">
        <v>5</v>
      </c>
      <c r="J43" s="12" t="s">
        <v>24</v>
      </c>
      <c r="K43" s="9" t="str">
        <f>VLOOKUP(Licenses[[#This Row],[License '#]], [1]!Ownership_Lookup[#Data], 2, TRUE)</f>
        <v>White</v>
      </c>
      <c r="L43" s="10">
        <f>VLOOKUP(Licenses[[#This Row],[License '#]], [1]!Ownership_Lookup[#Data], 3, FALSE)</f>
        <v>1</v>
      </c>
      <c r="M43" s="9" t="str">
        <f>VLOOKUP(Licenses[[#This Row],[License '#]], [1]!Minority_Ownership_Values[#Data], 2, FALSE)</f>
        <v>Non-Minority Owned</v>
      </c>
      <c r="N43" s="10">
        <f>VLOOKUP(Licenses[[#This Row],[License '#]], [1]!Minority_Ownership_Values[#Data], 3, FALSE)</f>
        <v>1</v>
      </c>
      <c r="O43" s="9" t="str">
        <f>IF(Licenses[[#This Row],[Ownership]]="Minority Owned", Licenses[[#This Row],[Race of Majority Ownership (Cumulative)]], Licenses[[#This Row],[Ownership]])</f>
        <v>Non-Minority Owned</v>
      </c>
    </row>
    <row r="44" spans="1:15" customFormat="1" ht="15" customHeight="1" x14ac:dyDescent="0.2">
      <c r="A44" s="11">
        <v>412922</v>
      </c>
      <c r="B44" s="8" t="s">
        <v>174</v>
      </c>
      <c r="C44" s="8" t="s">
        <v>175</v>
      </c>
      <c r="D44" s="8">
        <v>20190530</v>
      </c>
      <c r="E44" s="8">
        <v>394</v>
      </c>
      <c r="F44" s="8" t="s">
        <v>176</v>
      </c>
      <c r="G44" s="8" t="s">
        <v>28</v>
      </c>
      <c r="H44" s="8">
        <v>26</v>
      </c>
      <c r="I44" s="8">
        <v>17</v>
      </c>
      <c r="J44" s="8" t="s">
        <v>24</v>
      </c>
      <c r="K44" s="9" t="str">
        <f>VLOOKUP(Licenses[[#This Row],[License '#]], [1]!Ownership_Lookup[#Data], 2, TRUE)</f>
        <v>Unknown</v>
      </c>
      <c r="L44" s="10">
        <f>VLOOKUP(Licenses[[#This Row],[License '#]], [1]!Ownership_Lookup[#Data], 3, FALSE)</f>
        <v>0.85000000000000009</v>
      </c>
      <c r="M44" s="9" t="str">
        <f>VLOOKUP(Licenses[[#This Row],[License '#]], [1]!Minority_Ownership_Values[#Data], 2, FALSE)</f>
        <v>Unknown</v>
      </c>
      <c r="N44" s="10">
        <f>VLOOKUP(Licenses[[#This Row],[License '#]], [1]!Minority_Ownership_Values[#Data], 3, FALSE)</f>
        <v>0.85000000000000009</v>
      </c>
      <c r="O44" s="9" t="str">
        <f>IF(Licenses[[#This Row],[Ownership]]="Minority Owned", Licenses[[#This Row],[Race of Majority Ownership (Cumulative)]], Licenses[[#This Row],[Ownership]])</f>
        <v>Unknown</v>
      </c>
    </row>
    <row r="45" spans="1:15" customFormat="1" ht="15" customHeight="1" x14ac:dyDescent="0.2">
      <c r="A45" s="11">
        <v>412923</v>
      </c>
      <c r="B45" s="8" t="s">
        <v>177</v>
      </c>
      <c r="C45" s="8" t="s">
        <v>178</v>
      </c>
      <c r="D45" s="8">
        <v>20191112</v>
      </c>
      <c r="E45" s="8">
        <v>394</v>
      </c>
      <c r="F45" s="8" t="s">
        <v>179</v>
      </c>
      <c r="G45" s="8" t="s">
        <v>49</v>
      </c>
      <c r="H45" s="8">
        <v>0</v>
      </c>
      <c r="I45" s="8">
        <v>27</v>
      </c>
      <c r="J45" s="8" t="s">
        <v>24</v>
      </c>
      <c r="K45" s="9" t="str">
        <f>VLOOKUP(Licenses[[#This Row],[License '#]], [1]!Ownership_Lookup[#Data], 2, TRUE)</f>
        <v>White</v>
      </c>
      <c r="L45" s="10">
        <f>VLOOKUP(Licenses[[#This Row],[License '#]], [1]!Ownership_Lookup[#Data], 3, FALSE)</f>
        <v>1</v>
      </c>
      <c r="M45" s="9" t="str">
        <f>VLOOKUP(Licenses[[#This Row],[License '#]], [1]!Minority_Ownership_Values[#Data], 2, FALSE)</f>
        <v>Non-Minority Owned</v>
      </c>
      <c r="N45" s="10">
        <f>VLOOKUP(Licenses[[#This Row],[License '#]], [1]!Minority_Ownership_Values[#Data], 3, FALSE)</f>
        <v>1</v>
      </c>
      <c r="O45" s="9" t="str">
        <f>IF(Licenses[[#This Row],[Ownership]]="Minority Owned", Licenses[[#This Row],[Race of Majority Ownership (Cumulative)]], Licenses[[#This Row],[Ownership]])</f>
        <v>Non-Minority Owned</v>
      </c>
    </row>
    <row r="46" spans="1:15" customFormat="1" ht="15" customHeight="1" x14ac:dyDescent="0.2">
      <c r="A46" s="6">
        <v>412940</v>
      </c>
      <c r="B46" s="7" t="s">
        <v>180</v>
      </c>
      <c r="C46" s="7" t="s">
        <v>181</v>
      </c>
      <c r="D46" s="7">
        <v>20190703</v>
      </c>
      <c r="E46" s="7">
        <v>394</v>
      </c>
      <c r="F46" s="7" t="s">
        <v>182</v>
      </c>
      <c r="G46" s="7" t="s">
        <v>49</v>
      </c>
      <c r="H46" s="7">
        <v>17</v>
      </c>
      <c r="I46" s="7">
        <v>27</v>
      </c>
      <c r="J46" s="8" t="s">
        <v>19</v>
      </c>
      <c r="K46" s="9" t="str">
        <f>VLOOKUP(Licenses[[#This Row],[License '#]], [1]!Ownership_Lookup[#Data], 2, TRUE)</f>
        <v>No Majority</v>
      </c>
      <c r="L46" s="10">
        <f>VLOOKUP(Licenses[[#This Row],[License '#]], [1]!Ownership_Lookup[#Data], 3, FALSE)</f>
        <v>0.5</v>
      </c>
      <c r="M46" s="9" t="str">
        <f>VLOOKUP(Licenses[[#This Row],[License '#]], [1]!Minority_Ownership_Values[#Data], 2, FALSE)</f>
        <v>Minority Owned</v>
      </c>
      <c r="N46" s="10">
        <f>VLOOKUP(Licenses[[#This Row],[License '#]], [1]!Minority_Ownership_Values[#Data], 3, FALSE)</f>
        <v>0.625</v>
      </c>
      <c r="O46" s="9" t="s">
        <v>183</v>
      </c>
    </row>
    <row r="47" spans="1:15" customFormat="1" ht="15" customHeight="1" x14ac:dyDescent="0.2">
      <c r="A47" s="11">
        <v>413258</v>
      </c>
      <c r="B47" s="8" t="s">
        <v>184</v>
      </c>
      <c r="C47" s="8" t="s">
        <v>185</v>
      </c>
      <c r="D47" s="8">
        <v>20190709</v>
      </c>
      <c r="E47" s="8">
        <v>394</v>
      </c>
      <c r="F47" s="8" t="s">
        <v>186</v>
      </c>
      <c r="G47" s="8" t="s">
        <v>49</v>
      </c>
      <c r="H47" s="8">
        <v>0</v>
      </c>
      <c r="I47" s="8">
        <v>27</v>
      </c>
      <c r="J47" s="12" t="s">
        <v>24</v>
      </c>
      <c r="K47" s="9" t="str">
        <f>VLOOKUP(Licenses[[#This Row],[License '#]], [1]!Ownership_Lookup[#Data], 2, TRUE)</f>
        <v>White</v>
      </c>
      <c r="L47" s="10">
        <f>VLOOKUP(Licenses[[#This Row],[License '#]], [1]!Ownership_Lookup[#Data], 3, FALSE)</f>
        <v>1</v>
      </c>
      <c r="M47" s="9" t="str">
        <f>VLOOKUP(Licenses[[#This Row],[License '#]], [1]!Minority_Ownership_Values[#Data], 2, FALSE)</f>
        <v>Non-Minority Owned</v>
      </c>
      <c r="N47" s="10">
        <f>VLOOKUP(Licenses[[#This Row],[License '#]], [1]!Minority_Ownership_Values[#Data], 3, FALSE)</f>
        <v>1</v>
      </c>
      <c r="O47" s="9" t="str">
        <f>IF(Licenses[[#This Row],[Ownership]]="Minority Owned", Licenses[[#This Row],[Race of Majority Ownership (Cumulative)]], Licenses[[#This Row],[Ownership]])</f>
        <v>Non-Minority Owned</v>
      </c>
    </row>
    <row r="48" spans="1:15" customFormat="1" ht="15" customHeight="1" x14ac:dyDescent="0.2">
      <c r="A48" s="6">
        <v>413295</v>
      </c>
      <c r="B48" s="7" t="s">
        <v>187</v>
      </c>
      <c r="C48" s="7" t="s">
        <v>188</v>
      </c>
      <c r="D48" s="7">
        <v>20181127</v>
      </c>
      <c r="E48" s="7">
        <v>394</v>
      </c>
      <c r="F48" s="7" t="s">
        <v>189</v>
      </c>
      <c r="G48" s="7" t="s">
        <v>190</v>
      </c>
      <c r="H48" s="7">
        <v>4</v>
      </c>
      <c r="I48" s="7">
        <v>11</v>
      </c>
      <c r="J48" s="8" t="s">
        <v>19</v>
      </c>
      <c r="K48" s="9" t="str">
        <f>VLOOKUP(Licenses[[#This Row],[License '#]], [1]!Ownership_Lookup[#Data], 2, TRUE)</f>
        <v>White</v>
      </c>
      <c r="L48" s="10">
        <f>VLOOKUP(Licenses[[#This Row],[License '#]], [1]!Ownership_Lookup[#Data], 3, FALSE)</f>
        <v>1</v>
      </c>
      <c r="M48" s="9" t="str">
        <f>VLOOKUP(Licenses[[#This Row],[License '#]], [1]!Minority_Ownership_Values[#Data], 2, FALSE)</f>
        <v>Non-Minority Owned</v>
      </c>
      <c r="N48" s="10">
        <f>VLOOKUP(Licenses[[#This Row],[License '#]], [1]!Minority_Ownership_Values[#Data], 3, FALSE)</f>
        <v>1</v>
      </c>
      <c r="O48" s="9" t="str">
        <f>IF(Licenses[[#This Row],[Ownership]]="Minority Owned", Licenses[[#This Row],[Race of Majority Ownership (Cumulative)]], Licenses[[#This Row],[Ownership]])</f>
        <v>Non-Minority Owned</v>
      </c>
    </row>
    <row r="49" spans="1:15" customFormat="1" ht="15" customHeight="1" x14ac:dyDescent="0.2">
      <c r="A49" s="6">
        <v>413314</v>
      </c>
      <c r="B49" s="7" t="s">
        <v>191</v>
      </c>
      <c r="C49" s="7" t="s">
        <v>192</v>
      </c>
      <c r="D49" s="15">
        <v>20190829</v>
      </c>
      <c r="E49" s="16">
        <v>394</v>
      </c>
      <c r="F49" s="7" t="s">
        <v>193</v>
      </c>
      <c r="G49" s="7" t="s">
        <v>194</v>
      </c>
      <c r="H49" s="16">
        <v>0</v>
      </c>
      <c r="I49" s="16">
        <v>37</v>
      </c>
      <c r="J49" s="13" t="s">
        <v>19</v>
      </c>
      <c r="K49" s="9" t="str">
        <f>VLOOKUP(Licenses[[#This Row],[License '#]], [1]!Ownership_Lookup[#Data], 2, TRUE)</f>
        <v>White</v>
      </c>
      <c r="L49" s="10">
        <f>VLOOKUP(Licenses[[#This Row],[License '#]], [1]!Ownership_Lookup[#Data], 3, FALSE)</f>
        <v>1</v>
      </c>
      <c r="M49" s="9" t="str">
        <f>VLOOKUP(Licenses[[#This Row],[License '#]], [1]!Minority_Ownership_Values[#Data], 2, FALSE)</f>
        <v>Non-Minority Owned</v>
      </c>
      <c r="N49" s="10">
        <f>VLOOKUP(Licenses[[#This Row],[License '#]], [1]!Minority_Ownership_Values[#Data], 3, FALSE)</f>
        <v>1</v>
      </c>
      <c r="O49" s="9" t="str">
        <f>IF(Licenses[[#This Row],[Ownership]]="Minority Owned", Licenses[[#This Row],[Race of Majority Ownership (Cumulative)]], Licenses[[#This Row],[Ownership]])</f>
        <v>Non-Minority Owned</v>
      </c>
    </row>
    <row r="50" spans="1:15" customFormat="1" ht="15" customHeight="1" x14ac:dyDescent="0.2">
      <c r="A50" s="11">
        <v>413319</v>
      </c>
      <c r="B50" s="8" t="s">
        <v>195</v>
      </c>
      <c r="C50" s="8" t="s">
        <v>196</v>
      </c>
      <c r="D50" s="8">
        <v>20190914</v>
      </c>
      <c r="E50" s="8">
        <v>394</v>
      </c>
      <c r="F50" s="8" t="s">
        <v>197</v>
      </c>
      <c r="G50" s="8" t="s">
        <v>28</v>
      </c>
      <c r="H50" s="8">
        <v>26</v>
      </c>
      <c r="I50" s="8">
        <v>17</v>
      </c>
      <c r="J50" s="8" t="s">
        <v>24</v>
      </c>
      <c r="K50" s="9" t="str">
        <f>VLOOKUP(Licenses[[#This Row],[License '#]], [1]!Ownership_Lookup[#Data], 2, TRUE)</f>
        <v>White</v>
      </c>
      <c r="L50" s="10">
        <f>VLOOKUP(Licenses[[#This Row],[License '#]], [1]!Ownership_Lookup[#Data], 3, FALSE)</f>
        <v>1</v>
      </c>
      <c r="M50" s="9" t="str">
        <f>VLOOKUP(Licenses[[#This Row],[License '#]], [1]!Minority_Ownership_Values[#Data], 2, FALSE)</f>
        <v>Non-Minority Owned</v>
      </c>
      <c r="N50" s="10">
        <f>VLOOKUP(Licenses[[#This Row],[License '#]], [1]!Minority_Ownership_Values[#Data], 3, FALSE)</f>
        <v>1</v>
      </c>
      <c r="O50" s="9" t="str">
        <f>IF(Licenses[[#This Row],[Ownership]]="Minority Owned", Licenses[[#This Row],[Race of Majority Ownership (Cumulative)]], Licenses[[#This Row],[Ownership]])</f>
        <v>Non-Minority Owned</v>
      </c>
    </row>
    <row r="51" spans="1:15" customFormat="1" ht="15" customHeight="1" x14ac:dyDescent="0.2">
      <c r="A51" s="11">
        <v>413358</v>
      </c>
      <c r="B51" s="8" t="s">
        <v>198</v>
      </c>
      <c r="C51" s="8" t="s">
        <v>199</v>
      </c>
      <c r="D51" s="8">
        <v>20190402</v>
      </c>
      <c r="E51" s="8">
        <v>394</v>
      </c>
      <c r="F51" s="8" t="s">
        <v>200</v>
      </c>
      <c r="G51" s="8" t="s">
        <v>49</v>
      </c>
      <c r="H51" s="8">
        <v>17</v>
      </c>
      <c r="I51" s="8">
        <v>27</v>
      </c>
      <c r="J51" s="8" t="s">
        <v>24</v>
      </c>
      <c r="K51" s="9" t="str">
        <f>VLOOKUP(Licenses[[#This Row],[License '#]], [1]!Ownership_Lookup[#Data], 2, TRUE)</f>
        <v>White</v>
      </c>
      <c r="L51" s="10">
        <f>VLOOKUP(Licenses[[#This Row],[License '#]], [1]!Ownership_Lookup[#Data], 3, FALSE)</f>
        <v>1</v>
      </c>
      <c r="M51" s="9" t="str">
        <f>VLOOKUP(Licenses[[#This Row],[License '#]], [1]!Minority_Ownership_Values[#Data], 2, FALSE)</f>
        <v>Non-Minority Owned</v>
      </c>
      <c r="N51" s="10">
        <f>VLOOKUP(Licenses[[#This Row],[License '#]], [1]!Minority_Ownership_Values[#Data], 3, FALSE)</f>
        <v>1</v>
      </c>
      <c r="O51" s="9" t="str">
        <f>IF(Licenses[[#This Row],[Ownership]]="Minority Owned", Licenses[[#This Row],[Race of Majority Ownership (Cumulative)]], Licenses[[#This Row],[Ownership]])</f>
        <v>Non-Minority Owned</v>
      </c>
    </row>
    <row r="52" spans="1:15" customFormat="1" ht="15" customHeight="1" x14ac:dyDescent="0.2">
      <c r="A52" s="11">
        <v>413363</v>
      </c>
      <c r="B52" s="8" t="s">
        <v>201</v>
      </c>
      <c r="C52" s="8" t="s">
        <v>202</v>
      </c>
      <c r="D52" s="8">
        <v>20191101</v>
      </c>
      <c r="E52" s="8">
        <v>394</v>
      </c>
      <c r="F52" s="8" t="s">
        <v>203</v>
      </c>
      <c r="G52" s="8" t="s">
        <v>49</v>
      </c>
      <c r="H52" s="8">
        <v>17</v>
      </c>
      <c r="I52" s="8">
        <v>27</v>
      </c>
      <c r="J52" s="8" t="s">
        <v>24</v>
      </c>
      <c r="K52" s="9" t="str">
        <f>VLOOKUP(Licenses[[#This Row],[License '#]], [1]!Ownership_Lookup[#Data], 2, TRUE)</f>
        <v>Black or African American</v>
      </c>
      <c r="L52" s="10">
        <f>VLOOKUP(Licenses[[#This Row],[License '#]], [1]!Ownership_Lookup[#Data], 3, FALSE)</f>
        <v>1</v>
      </c>
      <c r="M52" s="9" t="str">
        <f>VLOOKUP(Licenses[[#This Row],[License '#]], [1]!Minority_Ownership_Values[#Data], 2, FALSE)</f>
        <v>Minority Owned</v>
      </c>
      <c r="N52" s="10">
        <f>VLOOKUP(Licenses[[#This Row],[License '#]], [1]!Minority_Ownership_Values[#Data], 3, FALSE)</f>
        <v>1</v>
      </c>
      <c r="O52" s="9" t="str">
        <f>IF(Licenses[[#This Row],[Ownership]]="Minority Owned", Licenses[[#This Row],[Race of Majority Ownership (Cumulative)]], Licenses[[#This Row],[Ownership]])</f>
        <v>Black or African American</v>
      </c>
    </row>
    <row r="53" spans="1:15" customFormat="1" ht="15" customHeight="1" x14ac:dyDescent="0.2">
      <c r="A53" s="11">
        <v>413366</v>
      </c>
      <c r="B53" s="8" t="s">
        <v>204</v>
      </c>
      <c r="C53" s="8" t="s">
        <v>205</v>
      </c>
      <c r="D53" s="8">
        <v>20190919</v>
      </c>
      <c r="E53" s="8">
        <v>394</v>
      </c>
      <c r="F53" s="8" t="s">
        <v>206</v>
      </c>
      <c r="G53" s="8" t="s">
        <v>207</v>
      </c>
      <c r="H53" s="8">
        <v>3</v>
      </c>
      <c r="I53" s="8">
        <v>13</v>
      </c>
      <c r="J53" s="8" t="s">
        <v>24</v>
      </c>
      <c r="K53" s="9" t="str">
        <f>VLOOKUP(Licenses[[#This Row],[License '#]], [1]!Ownership_Lookup[#Data], 2, TRUE)</f>
        <v>White</v>
      </c>
      <c r="L53" s="10">
        <f>VLOOKUP(Licenses[[#This Row],[License '#]], [1]!Ownership_Lookup[#Data], 3, FALSE)</f>
        <v>1</v>
      </c>
      <c r="M53" s="9" t="str">
        <f>VLOOKUP(Licenses[[#This Row],[License '#]], [1]!Minority_Ownership_Values[#Data], 2, FALSE)</f>
        <v>Non-Minority Owned</v>
      </c>
      <c r="N53" s="10">
        <f>VLOOKUP(Licenses[[#This Row],[License '#]], [1]!Minority_Ownership_Values[#Data], 3, FALSE)</f>
        <v>1</v>
      </c>
      <c r="O53" s="9" t="str">
        <f>IF(Licenses[[#This Row],[Ownership]]="Minority Owned", Licenses[[#This Row],[Race of Majority Ownership (Cumulative)]], Licenses[[#This Row],[Ownership]])</f>
        <v>Non-Minority Owned</v>
      </c>
    </row>
    <row r="54" spans="1:15" customFormat="1" ht="15" customHeight="1" x14ac:dyDescent="0.2">
      <c r="A54" s="11">
        <v>413369</v>
      </c>
      <c r="B54" s="8" t="s">
        <v>208</v>
      </c>
      <c r="C54" s="8" t="s">
        <v>209</v>
      </c>
      <c r="D54" s="8">
        <v>20190606</v>
      </c>
      <c r="E54" s="8">
        <v>394</v>
      </c>
      <c r="F54" s="8" t="s">
        <v>210</v>
      </c>
      <c r="G54" s="8" t="s">
        <v>211</v>
      </c>
      <c r="H54" s="8">
        <v>13</v>
      </c>
      <c r="I54" s="8">
        <v>32</v>
      </c>
      <c r="J54" s="12" t="s">
        <v>24</v>
      </c>
      <c r="K54" s="9" t="str">
        <f>VLOOKUP(Licenses[[#This Row],[License '#]], [1]!Ownership_Lookup[#Data], 2, TRUE)</f>
        <v>White</v>
      </c>
      <c r="L54" s="10">
        <f>VLOOKUP(Licenses[[#This Row],[License '#]], [1]!Ownership_Lookup[#Data], 3, FALSE)</f>
        <v>1</v>
      </c>
      <c r="M54" s="9" t="str">
        <f>VLOOKUP(Licenses[[#This Row],[License '#]], [1]!Minority_Ownership_Values[#Data], 2, FALSE)</f>
        <v>Non-Minority Owned</v>
      </c>
      <c r="N54" s="10">
        <f>VLOOKUP(Licenses[[#This Row],[License '#]], [1]!Minority_Ownership_Values[#Data], 3, FALSE)</f>
        <v>1</v>
      </c>
      <c r="O54" s="9" t="str">
        <f>IF(Licenses[[#This Row],[Ownership]]="Minority Owned", Licenses[[#This Row],[Race of Majority Ownership (Cumulative)]], Licenses[[#This Row],[Ownership]])</f>
        <v>Non-Minority Owned</v>
      </c>
    </row>
    <row r="55" spans="1:15" customFormat="1" ht="15" customHeight="1" x14ac:dyDescent="0.2">
      <c r="A55" s="11">
        <v>413372</v>
      </c>
      <c r="B55" s="8" t="s">
        <v>212</v>
      </c>
      <c r="C55" s="8" t="s">
        <v>213</v>
      </c>
      <c r="D55" s="8">
        <v>20190916</v>
      </c>
      <c r="E55" s="8">
        <v>394</v>
      </c>
      <c r="F55" s="8" t="s">
        <v>214</v>
      </c>
      <c r="G55" s="8" t="s">
        <v>28</v>
      </c>
      <c r="H55" s="8">
        <v>26</v>
      </c>
      <c r="I55" s="8">
        <v>17</v>
      </c>
      <c r="J55" s="8" t="s">
        <v>24</v>
      </c>
      <c r="K55" s="9" t="str">
        <f>VLOOKUP(Licenses[[#This Row],[License '#]], [1]!Ownership_Lookup[#Data], 2, TRUE)</f>
        <v>White</v>
      </c>
      <c r="L55" s="10">
        <f>VLOOKUP(Licenses[[#This Row],[License '#]], [1]!Ownership_Lookup[#Data], 3, FALSE)</f>
        <v>1</v>
      </c>
      <c r="M55" s="9" t="str">
        <f>VLOOKUP(Licenses[[#This Row],[License '#]], [1]!Minority_Ownership_Values[#Data], 2, FALSE)</f>
        <v>Non-Minority Owned</v>
      </c>
      <c r="N55" s="10">
        <f>VLOOKUP(Licenses[[#This Row],[License '#]], [1]!Minority_Ownership_Values[#Data], 3, FALSE)</f>
        <v>1</v>
      </c>
      <c r="O55" s="9" t="str">
        <f>IF(Licenses[[#This Row],[Ownership]]="Minority Owned", Licenses[[#This Row],[Race of Majority Ownership (Cumulative)]], Licenses[[#This Row],[Ownership]])</f>
        <v>Non-Minority Owned</v>
      </c>
    </row>
    <row r="56" spans="1:15" customFormat="1" ht="15" customHeight="1" x14ac:dyDescent="0.2">
      <c r="A56" s="11">
        <v>413374</v>
      </c>
      <c r="B56" s="8" t="s">
        <v>215</v>
      </c>
      <c r="C56" s="8" t="s">
        <v>216</v>
      </c>
      <c r="D56" s="8">
        <v>20191115</v>
      </c>
      <c r="E56" s="8">
        <v>394</v>
      </c>
      <c r="F56" s="8" t="s">
        <v>217</v>
      </c>
      <c r="G56" s="8" t="s">
        <v>49</v>
      </c>
      <c r="H56" s="8">
        <v>17</v>
      </c>
      <c r="I56" s="8">
        <v>27</v>
      </c>
      <c r="J56" s="8" t="s">
        <v>24</v>
      </c>
      <c r="K56" s="9" t="str">
        <f>VLOOKUP(Licenses[[#This Row],[License '#]], [1]!Ownership_Lookup[#Data], 2, TRUE)</f>
        <v>Asian</v>
      </c>
      <c r="L56" s="10">
        <f>VLOOKUP(Licenses[[#This Row],[License '#]], [1]!Ownership_Lookup[#Data], 3, FALSE)</f>
        <v>1</v>
      </c>
      <c r="M56" s="9" t="str">
        <f>VLOOKUP(Licenses[[#This Row],[License '#]], [1]!Minority_Ownership_Values[#Data], 2, FALSE)</f>
        <v>Minority Owned</v>
      </c>
      <c r="N56" s="10">
        <f>VLOOKUP(Licenses[[#This Row],[License '#]], [1]!Minority_Ownership_Values[#Data], 3, FALSE)</f>
        <v>1</v>
      </c>
      <c r="O56" s="9" t="str">
        <f>IF(Licenses[[#This Row],[Ownership]]="Minority Owned", Licenses[[#This Row],[Race of Majority Ownership (Cumulative)]], Licenses[[#This Row],[Ownership]])</f>
        <v>Asian</v>
      </c>
    </row>
    <row r="57" spans="1:15" customFormat="1" ht="15" customHeight="1" x14ac:dyDescent="0.2">
      <c r="A57" s="11">
        <v>413385</v>
      </c>
      <c r="B57" s="8" t="s">
        <v>218</v>
      </c>
      <c r="C57" s="8" t="s">
        <v>219</v>
      </c>
      <c r="D57" s="14">
        <v>20181129</v>
      </c>
      <c r="E57" s="14">
        <v>394</v>
      </c>
      <c r="F57" s="8" t="s">
        <v>220</v>
      </c>
      <c r="G57" s="8" t="s">
        <v>154</v>
      </c>
      <c r="H57" s="14">
        <v>0</v>
      </c>
      <c r="I57" s="14">
        <v>29</v>
      </c>
      <c r="J57" s="14" t="s">
        <v>24</v>
      </c>
      <c r="K57" s="9" t="str">
        <f>VLOOKUP(Licenses[[#This Row],[License '#]], [1]!Ownership_Lookup[#Data], 2, TRUE)</f>
        <v>White</v>
      </c>
      <c r="L57" s="10">
        <f>VLOOKUP(Licenses[[#This Row],[License '#]], [1]!Ownership_Lookup[#Data], 3, FALSE)</f>
        <v>1</v>
      </c>
      <c r="M57" s="9" t="str">
        <f>VLOOKUP(Licenses[[#This Row],[License '#]], [1]!Minority_Ownership_Values[#Data], 2, FALSE)</f>
        <v>Non-Minority Owned</v>
      </c>
      <c r="N57" s="10">
        <f>VLOOKUP(Licenses[[#This Row],[License '#]], [1]!Minority_Ownership_Values[#Data], 3, FALSE)</f>
        <v>1</v>
      </c>
      <c r="O57" s="9" t="str">
        <f>IF(Licenses[[#This Row],[Ownership]]="Minority Owned", Licenses[[#This Row],[Race of Majority Ownership (Cumulative)]], Licenses[[#This Row],[Ownership]])</f>
        <v>Non-Minority Owned</v>
      </c>
    </row>
    <row r="58" spans="1:15" customFormat="1" ht="15" customHeight="1" x14ac:dyDescent="0.2">
      <c r="A58" s="11">
        <v>413407</v>
      </c>
      <c r="B58" s="8" t="s">
        <v>221</v>
      </c>
      <c r="C58" s="8" t="s">
        <v>222</v>
      </c>
      <c r="D58" s="14">
        <v>20190907</v>
      </c>
      <c r="E58" s="14">
        <v>394</v>
      </c>
      <c r="F58" s="8" t="s">
        <v>223</v>
      </c>
      <c r="G58" s="8" t="s">
        <v>224</v>
      </c>
      <c r="H58" s="14">
        <v>0</v>
      </c>
      <c r="I58" s="14">
        <v>23</v>
      </c>
      <c r="J58" s="14" t="s">
        <v>24</v>
      </c>
      <c r="K58" s="9" t="str">
        <f>VLOOKUP(Licenses[[#This Row],[License '#]], [1]!Ownership_Lookup[#Data], 2, TRUE)</f>
        <v>White</v>
      </c>
      <c r="L58" s="10">
        <f>VLOOKUP(Licenses[[#This Row],[License '#]], [1]!Ownership_Lookup[#Data], 3, FALSE)</f>
        <v>1</v>
      </c>
      <c r="M58" s="9" t="str">
        <f>VLOOKUP(Licenses[[#This Row],[License '#]], [1]!Minority_Ownership_Values[#Data], 2, FALSE)</f>
        <v>Non-Minority Owned</v>
      </c>
      <c r="N58" s="10">
        <f>VLOOKUP(Licenses[[#This Row],[License '#]], [1]!Minority_Ownership_Values[#Data], 3, FALSE)</f>
        <v>1</v>
      </c>
      <c r="O58" s="9" t="str">
        <f>IF(Licenses[[#This Row],[Ownership]]="Minority Owned", Licenses[[#This Row],[Race of Majority Ownership (Cumulative)]], Licenses[[#This Row],[Ownership]])</f>
        <v>Non-Minority Owned</v>
      </c>
    </row>
    <row r="59" spans="1:15" customFormat="1" ht="15" customHeight="1" x14ac:dyDescent="0.2">
      <c r="A59" s="6">
        <v>413414</v>
      </c>
      <c r="B59" s="7" t="s">
        <v>225</v>
      </c>
      <c r="C59" s="7" t="s">
        <v>226</v>
      </c>
      <c r="D59" s="7">
        <v>20190814</v>
      </c>
      <c r="E59" s="7">
        <v>394</v>
      </c>
      <c r="F59" s="7" t="s">
        <v>227</v>
      </c>
      <c r="G59" s="7" t="s">
        <v>228</v>
      </c>
      <c r="H59" s="7">
        <v>1</v>
      </c>
      <c r="I59" s="7">
        <v>20</v>
      </c>
      <c r="J59" s="8" t="s">
        <v>19</v>
      </c>
      <c r="K59" s="9" t="str">
        <f>VLOOKUP(Licenses[[#This Row],[License '#]], [1]!Ownership_Lookup[#Data], 2, TRUE)</f>
        <v>White</v>
      </c>
      <c r="L59" s="10">
        <f>VLOOKUP(Licenses[[#This Row],[License '#]], [1]!Ownership_Lookup[#Data], 3, FALSE)</f>
        <v>1</v>
      </c>
      <c r="M59" s="9" t="str">
        <f>VLOOKUP(Licenses[[#This Row],[License '#]], [1]!Minority_Ownership_Values[#Data], 2, FALSE)</f>
        <v>Non-Minority Owned</v>
      </c>
      <c r="N59" s="10">
        <f>VLOOKUP(Licenses[[#This Row],[License '#]], [1]!Minority_Ownership_Values[#Data], 3, FALSE)</f>
        <v>1</v>
      </c>
      <c r="O59" s="9" t="str">
        <f>IF(Licenses[[#This Row],[Ownership]]="Minority Owned", Licenses[[#This Row],[Race of Majority Ownership (Cumulative)]], Licenses[[#This Row],[Ownership]])</f>
        <v>Non-Minority Owned</v>
      </c>
    </row>
    <row r="60" spans="1:15" customFormat="1" ht="15" customHeight="1" x14ac:dyDescent="0.2">
      <c r="A60" s="11">
        <v>413420</v>
      </c>
      <c r="B60" s="8" t="s">
        <v>229</v>
      </c>
      <c r="C60" s="8" t="s">
        <v>230</v>
      </c>
      <c r="D60" s="8">
        <v>20190709</v>
      </c>
      <c r="E60" s="8">
        <v>394</v>
      </c>
      <c r="F60" s="8" t="s">
        <v>231</v>
      </c>
      <c r="G60" s="8" t="s">
        <v>232</v>
      </c>
      <c r="H60" s="8">
        <v>0</v>
      </c>
      <c r="I60" s="8">
        <v>27</v>
      </c>
      <c r="J60" s="12" t="s">
        <v>24</v>
      </c>
      <c r="K60" s="9" t="str">
        <f>VLOOKUP(Licenses[[#This Row],[License '#]], [1]!Ownership_Lookup[#Data], 2, TRUE)</f>
        <v>White</v>
      </c>
      <c r="L60" s="10">
        <f>VLOOKUP(Licenses[[#This Row],[License '#]], [1]!Ownership_Lookup[#Data], 3, FALSE)</f>
        <v>1</v>
      </c>
      <c r="M60" s="9" t="str">
        <f>VLOOKUP(Licenses[[#This Row],[License '#]], [1]!Minority_Ownership_Values[#Data], 2, FALSE)</f>
        <v>Non-Minority Owned</v>
      </c>
      <c r="N60" s="10">
        <f>VLOOKUP(Licenses[[#This Row],[License '#]], [1]!Minority_Ownership_Values[#Data], 3, FALSE)</f>
        <v>1</v>
      </c>
      <c r="O60" s="9" t="str">
        <f>IF(Licenses[[#This Row],[Ownership]]="Minority Owned", Licenses[[#This Row],[Race of Majority Ownership (Cumulative)]], Licenses[[#This Row],[Ownership]])</f>
        <v>Non-Minority Owned</v>
      </c>
    </row>
    <row r="61" spans="1:15" customFormat="1" ht="15" customHeight="1" x14ac:dyDescent="0.2">
      <c r="A61" s="6">
        <v>413426</v>
      </c>
      <c r="B61" s="7" t="s">
        <v>233</v>
      </c>
      <c r="C61" s="7" t="s">
        <v>234</v>
      </c>
      <c r="D61" s="7">
        <v>20190406</v>
      </c>
      <c r="E61" s="7">
        <v>394</v>
      </c>
      <c r="F61" s="7" t="s">
        <v>235</v>
      </c>
      <c r="G61" s="7" t="s">
        <v>236</v>
      </c>
      <c r="H61" s="7">
        <v>0</v>
      </c>
      <c r="I61" s="7">
        <v>3</v>
      </c>
      <c r="J61" s="8" t="s">
        <v>19</v>
      </c>
      <c r="K61" s="9" t="str">
        <f>VLOOKUP(Licenses[[#This Row],[License '#]], [1]!Ownership_Lookup[#Data], 2, TRUE)</f>
        <v>Hispanic/Latina/Latino</v>
      </c>
      <c r="L61" s="10">
        <f>VLOOKUP(Licenses[[#This Row],[License '#]], [1]!Ownership_Lookup[#Data], 3, FALSE)</f>
        <v>1</v>
      </c>
      <c r="M61" s="9" t="str">
        <f>VLOOKUP(Licenses[[#This Row],[License '#]], [1]!Minority_Ownership_Values[#Data], 2, FALSE)</f>
        <v>Minority Owned</v>
      </c>
      <c r="N61" s="10">
        <f>VLOOKUP(Licenses[[#This Row],[License '#]], [1]!Minority_Ownership_Values[#Data], 3, FALSE)</f>
        <v>1</v>
      </c>
      <c r="O61" s="9" t="str">
        <f>IF(Licenses[[#This Row],[Ownership]]="Minority Owned", Licenses[[#This Row],[Race of Majority Ownership (Cumulative)]], Licenses[[#This Row],[Ownership]])</f>
        <v>Hispanic/Latina/Latino</v>
      </c>
    </row>
    <row r="62" spans="1:15" customFormat="1" ht="15" customHeight="1" x14ac:dyDescent="0.2">
      <c r="A62" s="11">
        <v>413427</v>
      </c>
      <c r="B62" s="8" t="s">
        <v>237</v>
      </c>
      <c r="C62" s="8" t="s">
        <v>238</v>
      </c>
      <c r="D62" s="8">
        <v>20190719</v>
      </c>
      <c r="E62" s="8">
        <v>394</v>
      </c>
      <c r="F62" s="8" t="s">
        <v>239</v>
      </c>
      <c r="G62" s="8" t="s">
        <v>240</v>
      </c>
      <c r="H62" s="8">
        <v>0</v>
      </c>
      <c r="I62" s="8">
        <v>18</v>
      </c>
      <c r="J62" s="12" t="s">
        <v>24</v>
      </c>
      <c r="K62" s="9" t="str">
        <f>VLOOKUP(Licenses[[#This Row],[License '#]], [1]!Ownership_Lookup[#Data], 2, TRUE)</f>
        <v>White</v>
      </c>
      <c r="L62" s="10">
        <f>VLOOKUP(Licenses[[#This Row],[License '#]], [1]!Ownership_Lookup[#Data], 3, FALSE)</f>
        <v>1</v>
      </c>
      <c r="M62" s="9" t="str">
        <f>VLOOKUP(Licenses[[#This Row],[License '#]], [1]!Minority_Ownership_Values[#Data], 2, FALSE)</f>
        <v>Non-Minority Owned</v>
      </c>
      <c r="N62" s="10">
        <f>VLOOKUP(Licenses[[#This Row],[License '#]], [1]!Minority_Ownership_Values[#Data], 3, FALSE)</f>
        <v>1</v>
      </c>
      <c r="O62" s="9" t="str">
        <f>IF(Licenses[[#This Row],[Ownership]]="Minority Owned", Licenses[[#This Row],[Race of Majority Ownership (Cumulative)]], Licenses[[#This Row],[Ownership]])</f>
        <v>Non-Minority Owned</v>
      </c>
    </row>
    <row r="63" spans="1:15" customFormat="1" ht="15" customHeight="1" x14ac:dyDescent="0.2">
      <c r="A63" s="11">
        <v>413428</v>
      </c>
      <c r="B63" s="8" t="s">
        <v>241</v>
      </c>
      <c r="C63" s="8" t="s">
        <v>242</v>
      </c>
      <c r="D63" s="8">
        <v>20190926</v>
      </c>
      <c r="E63" s="8">
        <v>394</v>
      </c>
      <c r="F63" s="8" t="s">
        <v>243</v>
      </c>
      <c r="G63" s="8" t="s">
        <v>28</v>
      </c>
      <c r="H63" s="8">
        <v>26</v>
      </c>
      <c r="I63" s="8">
        <v>17</v>
      </c>
      <c r="J63" s="12" t="s">
        <v>24</v>
      </c>
      <c r="K63" s="9" t="str">
        <f>VLOOKUP(Licenses[[#This Row],[License '#]], [1]!Ownership_Lookup[#Data], 2, TRUE)</f>
        <v>White</v>
      </c>
      <c r="L63" s="10">
        <f>VLOOKUP(Licenses[[#This Row],[License '#]], [1]!Ownership_Lookup[#Data], 3, FALSE)</f>
        <v>1</v>
      </c>
      <c r="M63" s="9" t="str">
        <f>VLOOKUP(Licenses[[#This Row],[License '#]], [1]!Minority_Ownership_Values[#Data], 2, FALSE)</f>
        <v>Non-Minority Owned</v>
      </c>
      <c r="N63" s="10">
        <f>VLOOKUP(Licenses[[#This Row],[License '#]], [1]!Minority_Ownership_Values[#Data], 3, FALSE)</f>
        <v>1</v>
      </c>
      <c r="O63" s="9" t="str">
        <f>IF(Licenses[[#This Row],[Ownership]]="Minority Owned", Licenses[[#This Row],[Race of Majority Ownership (Cumulative)]], Licenses[[#This Row],[Ownership]])</f>
        <v>Non-Minority Owned</v>
      </c>
    </row>
    <row r="64" spans="1:15" customFormat="1" ht="15" customHeight="1" x14ac:dyDescent="0.2">
      <c r="A64" s="11">
        <v>413481</v>
      </c>
      <c r="B64" s="8" t="s">
        <v>244</v>
      </c>
      <c r="C64" s="8" t="s">
        <v>245</v>
      </c>
      <c r="D64" s="8">
        <v>20191018</v>
      </c>
      <c r="E64" s="12">
        <v>394</v>
      </c>
      <c r="F64" s="8" t="s">
        <v>246</v>
      </c>
      <c r="G64" s="8" t="s">
        <v>247</v>
      </c>
      <c r="H64" s="12">
        <v>2</v>
      </c>
      <c r="I64" s="12">
        <v>9</v>
      </c>
      <c r="J64" s="12" t="s">
        <v>24</v>
      </c>
      <c r="K64" s="9" t="str">
        <f>VLOOKUP(Licenses[[#This Row],[License '#]], [1]!Ownership_Lookup[#Data], 2, TRUE)</f>
        <v>White</v>
      </c>
      <c r="L64" s="10">
        <f>VLOOKUP(Licenses[[#This Row],[License '#]], [1]!Ownership_Lookup[#Data], 3, FALSE)</f>
        <v>1</v>
      </c>
      <c r="M64" s="9" t="str">
        <f>VLOOKUP(Licenses[[#This Row],[License '#]], [1]!Minority_Ownership_Values[#Data], 2, FALSE)</f>
        <v>Non-Minority Owned</v>
      </c>
      <c r="N64" s="10">
        <f>VLOOKUP(Licenses[[#This Row],[License '#]], [1]!Minority_Ownership_Values[#Data], 3, FALSE)</f>
        <v>1</v>
      </c>
      <c r="O64" s="9" t="str">
        <f>IF(Licenses[[#This Row],[Ownership]]="Minority Owned", Licenses[[#This Row],[Race of Majority Ownership (Cumulative)]], Licenses[[#This Row],[Ownership]])</f>
        <v>Non-Minority Owned</v>
      </c>
    </row>
    <row r="65" spans="1:15" customFormat="1" ht="15" customHeight="1" x14ac:dyDescent="0.2">
      <c r="A65" s="11">
        <v>413492</v>
      </c>
      <c r="B65" s="8" t="s">
        <v>248</v>
      </c>
      <c r="C65" s="8" t="s">
        <v>249</v>
      </c>
      <c r="D65" s="8">
        <v>20190619</v>
      </c>
      <c r="E65" s="8">
        <v>394</v>
      </c>
      <c r="F65" s="8" t="s">
        <v>250</v>
      </c>
      <c r="G65" s="8" t="s">
        <v>251</v>
      </c>
      <c r="H65" s="8">
        <v>0</v>
      </c>
      <c r="I65" s="8">
        <v>16</v>
      </c>
      <c r="J65" s="8" t="s">
        <v>24</v>
      </c>
      <c r="K65" s="9" t="str">
        <f>VLOOKUP(Licenses[[#This Row],[License '#]], [1]!Ownership_Lookup[#Data], 2, TRUE)</f>
        <v>White</v>
      </c>
      <c r="L65" s="10">
        <f>VLOOKUP(Licenses[[#This Row],[License '#]], [1]!Ownership_Lookup[#Data], 3, FALSE)</f>
        <v>0.55000000000000004</v>
      </c>
      <c r="M65" s="9" t="str">
        <f>VLOOKUP(Licenses[[#This Row],[License '#]], [1]!Minority_Ownership_Values[#Data], 2, FALSE)</f>
        <v>Non-Minority Owned</v>
      </c>
      <c r="N65" s="10">
        <f>VLOOKUP(Licenses[[#This Row],[License '#]], [1]!Minority_Ownership_Values[#Data], 3, FALSE)</f>
        <v>0.55000000000000004</v>
      </c>
      <c r="O65" s="9" t="str">
        <f>IF(Licenses[[#This Row],[Ownership]]="Minority Owned", Licenses[[#This Row],[Race of Majority Ownership (Cumulative)]], Licenses[[#This Row],[Ownership]])</f>
        <v>Non-Minority Owned</v>
      </c>
    </row>
    <row r="66" spans="1:15" customFormat="1" ht="15" customHeight="1" x14ac:dyDescent="0.2">
      <c r="A66" s="11">
        <v>413519</v>
      </c>
      <c r="B66" s="8" t="s">
        <v>252</v>
      </c>
      <c r="C66" s="8" t="s">
        <v>253</v>
      </c>
      <c r="D66" s="8">
        <v>20191112</v>
      </c>
      <c r="E66" s="8">
        <v>394</v>
      </c>
      <c r="F66" s="8" t="s">
        <v>254</v>
      </c>
      <c r="G66" s="8" t="s">
        <v>28</v>
      </c>
      <c r="H66" s="8">
        <v>26</v>
      </c>
      <c r="I66" s="8">
        <v>17</v>
      </c>
      <c r="J66" s="12" t="s">
        <v>24</v>
      </c>
      <c r="K66" s="9" t="str">
        <f>VLOOKUP(Licenses[[#This Row],[License '#]], [1]!Ownership_Lookup[#Data], 2, TRUE)</f>
        <v>White</v>
      </c>
      <c r="L66" s="10">
        <f>VLOOKUP(Licenses[[#This Row],[License '#]], [1]!Ownership_Lookup[#Data], 3, FALSE)</f>
        <v>1</v>
      </c>
      <c r="M66" s="9" t="str">
        <f>VLOOKUP(Licenses[[#This Row],[License '#]], [1]!Minority_Ownership_Values[#Data], 2, FALSE)</f>
        <v>Non-Minority Owned</v>
      </c>
      <c r="N66" s="10">
        <f>VLOOKUP(Licenses[[#This Row],[License '#]], [1]!Minority_Ownership_Values[#Data], 3, FALSE)</f>
        <v>1</v>
      </c>
      <c r="O66" s="9" t="str">
        <f>IF(Licenses[[#This Row],[Ownership]]="Minority Owned", Licenses[[#This Row],[Race of Majority Ownership (Cumulative)]], Licenses[[#This Row],[Ownership]])</f>
        <v>Non-Minority Owned</v>
      </c>
    </row>
    <row r="67" spans="1:15" customFormat="1" ht="15" customHeight="1" x14ac:dyDescent="0.2">
      <c r="A67" s="11">
        <v>413529</v>
      </c>
      <c r="B67" s="8" t="s">
        <v>255</v>
      </c>
      <c r="C67" s="8" t="s">
        <v>256</v>
      </c>
      <c r="D67" s="8">
        <v>20191121</v>
      </c>
      <c r="E67" s="8">
        <v>394</v>
      </c>
      <c r="F67" s="8" t="s">
        <v>257</v>
      </c>
      <c r="G67" s="8" t="s">
        <v>194</v>
      </c>
      <c r="H67" s="8">
        <v>1</v>
      </c>
      <c r="I67" s="8">
        <v>37</v>
      </c>
      <c r="J67" s="8" t="s">
        <v>24</v>
      </c>
      <c r="K67" s="9" t="str">
        <f>VLOOKUP(Licenses[[#This Row],[License '#]], [1]!Ownership_Lookup[#Data], 2, TRUE)</f>
        <v>White</v>
      </c>
      <c r="L67" s="10">
        <f>VLOOKUP(Licenses[[#This Row],[License '#]], [1]!Ownership_Lookup[#Data], 3, FALSE)</f>
        <v>1</v>
      </c>
      <c r="M67" s="9" t="str">
        <f>VLOOKUP(Licenses[[#This Row],[License '#]], [1]!Minority_Ownership_Values[#Data], 2, FALSE)</f>
        <v>Non-Minority Owned</v>
      </c>
      <c r="N67" s="10">
        <f>VLOOKUP(Licenses[[#This Row],[License '#]], [1]!Minority_Ownership_Values[#Data], 3, FALSE)</f>
        <v>1</v>
      </c>
      <c r="O67" s="9" t="str">
        <f>IF(Licenses[[#This Row],[Ownership]]="Minority Owned", Licenses[[#This Row],[Race of Majority Ownership (Cumulative)]], Licenses[[#This Row],[Ownership]])</f>
        <v>Non-Minority Owned</v>
      </c>
    </row>
    <row r="68" spans="1:15" customFormat="1" ht="15" customHeight="1" x14ac:dyDescent="0.2">
      <c r="A68" s="11">
        <v>413530</v>
      </c>
      <c r="B68" s="8" t="s">
        <v>258</v>
      </c>
      <c r="C68" s="8" t="s">
        <v>259</v>
      </c>
      <c r="D68" s="8">
        <v>20191224</v>
      </c>
      <c r="E68" s="8">
        <v>394</v>
      </c>
      <c r="F68" s="8" t="s">
        <v>260</v>
      </c>
      <c r="G68" s="8" t="s">
        <v>261</v>
      </c>
      <c r="H68" s="8">
        <v>13</v>
      </c>
      <c r="I68" s="8">
        <v>24</v>
      </c>
      <c r="J68" s="12" t="s">
        <v>24</v>
      </c>
      <c r="K68" s="9" t="str">
        <f>VLOOKUP(Licenses[[#This Row],[License '#]], [1]!Ownership_Lookup[#Data], 2, TRUE)</f>
        <v>White</v>
      </c>
      <c r="L68" s="10">
        <f>VLOOKUP(Licenses[[#This Row],[License '#]], [1]!Ownership_Lookup[#Data], 3, FALSE)</f>
        <v>1</v>
      </c>
      <c r="M68" s="9" t="str">
        <f>VLOOKUP(Licenses[[#This Row],[License '#]], [1]!Minority_Ownership_Values[#Data], 2, FALSE)</f>
        <v>Non-Minority Owned</v>
      </c>
      <c r="N68" s="10">
        <f>VLOOKUP(Licenses[[#This Row],[License '#]], [1]!Minority_Ownership_Values[#Data], 3, FALSE)</f>
        <v>1</v>
      </c>
      <c r="O68" s="9" t="str">
        <f>IF(Licenses[[#This Row],[Ownership]]="Minority Owned", Licenses[[#This Row],[Race of Majority Ownership (Cumulative)]], Licenses[[#This Row],[Ownership]])</f>
        <v>Non-Minority Owned</v>
      </c>
    </row>
    <row r="69" spans="1:15" customFormat="1" ht="15" customHeight="1" x14ac:dyDescent="0.2">
      <c r="A69" s="17">
        <v>413533</v>
      </c>
      <c r="B69" s="12" t="s">
        <v>262</v>
      </c>
      <c r="C69" s="12" t="s">
        <v>263</v>
      </c>
      <c r="D69" s="12">
        <v>20190702</v>
      </c>
      <c r="E69" s="12">
        <v>394</v>
      </c>
      <c r="F69" s="12" t="s">
        <v>264</v>
      </c>
      <c r="G69" s="12" t="s">
        <v>265</v>
      </c>
      <c r="H69" s="12">
        <v>2</v>
      </c>
      <c r="I69" s="12">
        <v>29</v>
      </c>
      <c r="J69" s="12" t="s">
        <v>24</v>
      </c>
      <c r="K69" s="9" t="str">
        <f>VLOOKUP(Licenses[[#This Row],[License '#]], [1]!Ownership_Lookup[#Data], 2, TRUE)</f>
        <v>No Majority</v>
      </c>
      <c r="L69" s="10">
        <f>VLOOKUP(Licenses[[#This Row],[License '#]], [1]!Ownership_Lookup[#Data], 3, FALSE)</f>
        <v>0.5</v>
      </c>
      <c r="M69" s="9" t="str">
        <f>VLOOKUP(Licenses[[#This Row],[License '#]], [1]!Minority_Ownership_Values[#Data], 2, FALSE)</f>
        <v>Non-Minority Owned</v>
      </c>
      <c r="N69" s="10">
        <f>VLOOKUP(Licenses[[#This Row],[License '#]], [1]!Minority_Ownership_Values[#Data], 3, FALSE)</f>
        <v>0.5</v>
      </c>
      <c r="O69" s="9" t="str">
        <f>IF(Licenses[[#This Row],[Ownership]]="Minority Owned", Licenses[[#This Row],[Race of Majority Ownership (Cumulative)]], Licenses[[#This Row],[Ownership]])</f>
        <v>Non-Minority Owned</v>
      </c>
    </row>
    <row r="70" spans="1:15" customFormat="1" ht="15" customHeight="1" x14ac:dyDescent="0.2">
      <c r="A70" s="11">
        <v>413534</v>
      </c>
      <c r="B70" s="8" t="s">
        <v>266</v>
      </c>
      <c r="C70" s="8" t="s">
        <v>267</v>
      </c>
      <c r="D70" s="8">
        <v>20191203</v>
      </c>
      <c r="E70" s="8">
        <v>394</v>
      </c>
      <c r="F70" s="8" t="s">
        <v>268</v>
      </c>
      <c r="G70" s="8" t="s">
        <v>269</v>
      </c>
      <c r="H70" s="8">
        <v>1</v>
      </c>
      <c r="I70" s="8">
        <v>29</v>
      </c>
      <c r="J70" s="8" t="s">
        <v>24</v>
      </c>
      <c r="K70" s="9" t="str">
        <f>VLOOKUP(Licenses[[#This Row],[License '#]], [1]!Ownership_Lookup[#Data], 2, TRUE)</f>
        <v>White</v>
      </c>
      <c r="L70" s="10">
        <f>VLOOKUP(Licenses[[#This Row],[License '#]], [1]!Ownership_Lookup[#Data], 3, FALSE)</f>
        <v>0.6</v>
      </c>
      <c r="M70" s="9" t="str">
        <f>VLOOKUP(Licenses[[#This Row],[License '#]], [1]!Minority_Ownership_Values[#Data], 2, FALSE)</f>
        <v>Non-Minority Owned</v>
      </c>
      <c r="N70" s="10">
        <f>VLOOKUP(Licenses[[#This Row],[License '#]], [1]!Minority_Ownership_Values[#Data], 3, FALSE)</f>
        <v>0.6</v>
      </c>
      <c r="O70" s="9" t="str">
        <f>IF(Licenses[[#This Row],[Ownership]]="Minority Owned", Licenses[[#This Row],[Race of Majority Ownership (Cumulative)]], Licenses[[#This Row],[Ownership]])</f>
        <v>Non-Minority Owned</v>
      </c>
    </row>
    <row r="71" spans="1:15" customFormat="1" ht="15" customHeight="1" x14ac:dyDescent="0.2">
      <c r="A71" s="11">
        <v>413541</v>
      </c>
      <c r="B71" s="8" t="s">
        <v>270</v>
      </c>
      <c r="C71" s="8" t="s">
        <v>271</v>
      </c>
      <c r="D71" s="8">
        <v>20191107</v>
      </c>
      <c r="E71" s="8">
        <v>394</v>
      </c>
      <c r="F71" s="8" t="s">
        <v>272</v>
      </c>
      <c r="G71" s="8" t="s">
        <v>273</v>
      </c>
      <c r="H71" s="8">
        <v>2</v>
      </c>
      <c r="I71" s="8">
        <v>18</v>
      </c>
      <c r="J71" s="12" t="s">
        <v>24</v>
      </c>
      <c r="K71" s="9" t="str">
        <f>VLOOKUP(Licenses[[#This Row],[License '#]], [1]!Ownership_Lookup[#Data], 2, TRUE)</f>
        <v>White</v>
      </c>
      <c r="L71" s="10">
        <f>VLOOKUP(Licenses[[#This Row],[License '#]], [1]!Ownership_Lookup[#Data], 3, FALSE)</f>
        <v>1</v>
      </c>
      <c r="M71" s="9" t="str">
        <f>VLOOKUP(Licenses[[#This Row],[License '#]], [1]!Minority_Ownership_Values[#Data], 2, FALSE)</f>
        <v>Non-Minority Owned</v>
      </c>
      <c r="N71" s="10">
        <f>VLOOKUP(Licenses[[#This Row],[License '#]], [1]!Minority_Ownership_Values[#Data], 3, FALSE)</f>
        <v>1</v>
      </c>
      <c r="O71" s="9" t="str">
        <f>IF(Licenses[[#This Row],[Ownership]]="Minority Owned", Licenses[[#This Row],[Race of Majority Ownership (Cumulative)]], Licenses[[#This Row],[Ownership]])</f>
        <v>Non-Minority Owned</v>
      </c>
    </row>
    <row r="72" spans="1:15" customFormat="1" ht="15" customHeight="1" x14ac:dyDescent="0.2">
      <c r="A72" s="11">
        <v>413544</v>
      </c>
      <c r="B72" s="8" t="s">
        <v>274</v>
      </c>
      <c r="C72" s="8" t="s">
        <v>275</v>
      </c>
      <c r="D72" s="8">
        <v>20191214</v>
      </c>
      <c r="E72" s="8">
        <v>394</v>
      </c>
      <c r="F72" s="8" t="s">
        <v>276</v>
      </c>
      <c r="G72" s="8" t="s">
        <v>158</v>
      </c>
      <c r="H72" s="8">
        <v>4</v>
      </c>
      <c r="I72" s="8">
        <v>8</v>
      </c>
      <c r="J72" s="8" t="s">
        <v>24</v>
      </c>
      <c r="K72" s="9" t="str">
        <f>VLOOKUP(Licenses[[#This Row],[License '#]], [1]!Ownership_Lookup[#Data], 2, TRUE)</f>
        <v>White</v>
      </c>
      <c r="L72" s="10">
        <f>VLOOKUP(Licenses[[#This Row],[License '#]], [1]!Ownership_Lookup[#Data], 3, FALSE)</f>
        <v>1</v>
      </c>
      <c r="M72" s="9" t="str">
        <f>VLOOKUP(Licenses[[#This Row],[License '#]], [1]!Minority_Ownership_Values[#Data], 2, FALSE)</f>
        <v>Non-Minority Owned</v>
      </c>
      <c r="N72" s="10">
        <f>VLOOKUP(Licenses[[#This Row],[License '#]], [1]!Minority_Ownership_Values[#Data], 3, FALSE)</f>
        <v>1</v>
      </c>
      <c r="O72" s="9" t="str">
        <f>IF(Licenses[[#This Row],[Ownership]]="Minority Owned", Licenses[[#This Row],[Race of Majority Ownership (Cumulative)]], Licenses[[#This Row],[Ownership]])</f>
        <v>Non-Minority Owned</v>
      </c>
    </row>
    <row r="73" spans="1:15" customFormat="1" ht="15" customHeight="1" x14ac:dyDescent="0.2">
      <c r="A73" s="11">
        <v>413551</v>
      </c>
      <c r="B73" s="8" t="s">
        <v>277</v>
      </c>
      <c r="C73" s="8" t="s">
        <v>278</v>
      </c>
      <c r="D73" s="8">
        <v>20190831</v>
      </c>
      <c r="E73" s="8">
        <v>394</v>
      </c>
      <c r="F73" s="8" t="s">
        <v>279</v>
      </c>
      <c r="G73" s="8" t="s">
        <v>280</v>
      </c>
      <c r="H73" s="8">
        <v>2</v>
      </c>
      <c r="I73" s="8">
        <v>21</v>
      </c>
      <c r="J73" s="8" t="s">
        <v>24</v>
      </c>
      <c r="K73" s="9" t="str">
        <f>VLOOKUP(Licenses[[#This Row],[License '#]], [1]!Ownership_Lookup[#Data], 2, TRUE)</f>
        <v>White</v>
      </c>
      <c r="L73" s="10">
        <f>VLOOKUP(Licenses[[#This Row],[License '#]], [1]!Ownership_Lookup[#Data], 3, FALSE)</f>
        <v>1</v>
      </c>
      <c r="M73" s="9" t="str">
        <f>VLOOKUP(Licenses[[#This Row],[License '#]], [1]!Minority_Ownership_Values[#Data], 2, FALSE)</f>
        <v>Non-Minority Owned</v>
      </c>
      <c r="N73" s="10">
        <f>VLOOKUP(Licenses[[#This Row],[License '#]], [1]!Minority_Ownership_Values[#Data], 3, FALSE)</f>
        <v>1</v>
      </c>
      <c r="O73" s="9" t="str">
        <f>IF(Licenses[[#This Row],[Ownership]]="Minority Owned", Licenses[[#This Row],[Race of Majority Ownership (Cumulative)]], Licenses[[#This Row],[Ownership]])</f>
        <v>Non-Minority Owned</v>
      </c>
    </row>
    <row r="74" spans="1:15" customFormat="1" ht="15" customHeight="1" x14ac:dyDescent="0.2">
      <c r="A74" s="6">
        <v>413558</v>
      </c>
      <c r="B74" s="7" t="s">
        <v>281</v>
      </c>
      <c r="C74" s="7" t="s">
        <v>282</v>
      </c>
      <c r="D74" s="7">
        <v>20190803</v>
      </c>
      <c r="E74" s="7">
        <v>394</v>
      </c>
      <c r="F74" s="7" t="s">
        <v>283</v>
      </c>
      <c r="G74" s="7" t="s">
        <v>28</v>
      </c>
      <c r="H74" s="7">
        <v>26</v>
      </c>
      <c r="I74" s="7">
        <v>17</v>
      </c>
      <c r="J74" s="8" t="s">
        <v>19</v>
      </c>
      <c r="K74" s="9" t="str">
        <f>VLOOKUP(Licenses[[#This Row],[License '#]], [1]!Ownership_Lookup[#Data], 2, TRUE)</f>
        <v>White</v>
      </c>
      <c r="L74" s="10">
        <f>VLOOKUP(Licenses[[#This Row],[License '#]], [1]!Ownership_Lookup[#Data], 3, FALSE)</f>
        <v>1</v>
      </c>
      <c r="M74" s="9" t="str">
        <f>VLOOKUP(Licenses[[#This Row],[License '#]], [1]!Minority_Ownership_Values[#Data], 2, FALSE)</f>
        <v>Non-Minority Owned</v>
      </c>
      <c r="N74" s="10">
        <f>VLOOKUP(Licenses[[#This Row],[License '#]], [1]!Minority_Ownership_Values[#Data], 3, FALSE)</f>
        <v>1</v>
      </c>
      <c r="O74" s="9" t="str">
        <f>IF(Licenses[[#This Row],[Ownership]]="Minority Owned", Licenses[[#This Row],[Race of Majority Ownership (Cumulative)]], Licenses[[#This Row],[Ownership]])</f>
        <v>Non-Minority Owned</v>
      </c>
    </row>
    <row r="75" spans="1:15" customFormat="1" ht="15" customHeight="1" x14ac:dyDescent="0.2">
      <c r="A75" s="11">
        <v>413564</v>
      </c>
      <c r="B75" s="8" t="s">
        <v>284</v>
      </c>
      <c r="C75" s="8" t="s">
        <v>285</v>
      </c>
      <c r="D75" s="8">
        <v>20190521</v>
      </c>
      <c r="E75" s="8">
        <v>394</v>
      </c>
      <c r="F75" s="8" t="s">
        <v>286</v>
      </c>
      <c r="G75" s="8" t="s">
        <v>287</v>
      </c>
      <c r="H75" s="8">
        <v>24</v>
      </c>
      <c r="I75" s="8">
        <v>17</v>
      </c>
      <c r="J75" s="8" t="s">
        <v>24</v>
      </c>
      <c r="K75" s="9" t="str">
        <f>VLOOKUP(Licenses[[#This Row],[License '#]], [1]!Ownership_Lookup[#Data], 2, TRUE)</f>
        <v>White</v>
      </c>
      <c r="L75" s="10">
        <f>VLOOKUP(Licenses[[#This Row],[License '#]], [1]!Ownership_Lookup[#Data], 3, FALSE)</f>
        <v>1</v>
      </c>
      <c r="M75" s="9" t="str">
        <f>VLOOKUP(Licenses[[#This Row],[License '#]], [1]!Minority_Ownership_Values[#Data], 2, FALSE)</f>
        <v>Non-Minority Owned</v>
      </c>
      <c r="N75" s="10">
        <f>VLOOKUP(Licenses[[#This Row],[License '#]], [1]!Minority_Ownership_Values[#Data], 3, FALSE)</f>
        <v>1</v>
      </c>
      <c r="O75" s="9" t="str">
        <f>IF(Licenses[[#This Row],[Ownership]]="Minority Owned", Licenses[[#This Row],[Race of Majority Ownership (Cumulative)]], Licenses[[#This Row],[Ownership]])</f>
        <v>Non-Minority Owned</v>
      </c>
    </row>
    <row r="76" spans="1:15" customFormat="1" ht="15" customHeight="1" x14ac:dyDescent="0.2">
      <c r="A76" s="6">
        <v>413570</v>
      </c>
      <c r="B76" s="7" t="s">
        <v>288</v>
      </c>
      <c r="C76" s="7" t="s">
        <v>289</v>
      </c>
      <c r="D76" s="7">
        <v>20190425</v>
      </c>
      <c r="E76" s="7">
        <v>394</v>
      </c>
      <c r="F76" s="7" t="s">
        <v>290</v>
      </c>
      <c r="G76" s="7" t="s">
        <v>28</v>
      </c>
      <c r="H76" s="7">
        <v>26</v>
      </c>
      <c r="I76" s="7">
        <v>17</v>
      </c>
      <c r="J76" s="8" t="s">
        <v>19</v>
      </c>
      <c r="K76" s="9" t="str">
        <f>VLOOKUP(Licenses[[#This Row],[License '#]], [1]!Ownership_Lookup[#Data], 2, TRUE)</f>
        <v>White</v>
      </c>
      <c r="L76" s="10">
        <f>VLOOKUP(Licenses[[#This Row],[License '#]], [1]!Ownership_Lookup[#Data], 3, FALSE)</f>
        <v>1</v>
      </c>
      <c r="M76" s="9" t="str">
        <f>VLOOKUP(Licenses[[#This Row],[License '#]], [1]!Minority_Ownership_Values[#Data], 2, FALSE)</f>
        <v>Non-Minority Owned</v>
      </c>
      <c r="N76" s="10">
        <f>VLOOKUP(Licenses[[#This Row],[License '#]], [1]!Minority_Ownership_Values[#Data], 3, FALSE)</f>
        <v>1</v>
      </c>
      <c r="O76" s="9" t="str">
        <f>IF(Licenses[[#This Row],[Ownership]]="Minority Owned", Licenses[[#This Row],[Race of Majority Ownership (Cumulative)]], Licenses[[#This Row],[Ownership]])</f>
        <v>Non-Minority Owned</v>
      </c>
    </row>
    <row r="77" spans="1:15" customFormat="1" ht="15" customHeight="1" x14ac:dyDescent="0.2">
      <c r="A77" s="6">
        <v>413586</v>
      </c>
      <c r="B77" s="7" t="s">
        <v>291</v>
      </c>
      <c r="C77" s="7" t="s">
        <v>292</v>
      </c>
      <c r="D77" s="7">
        <v>20190924</v>
      </c>
      <c r="E77" s="13">
        <v>394</v>
      </c>
      <c r="F77" s="7" t="s">
        <v>293</v>
      </c>
      <c r="G77" s="7" t="s">
        <v>102</v>
      </c>
      <c r="H77" s="13">
        <v>10</v>
      </c>
      <c r="I77" s="13">
        <v>32</v>
      </c>
      <c r="J77" s="14" t="s">
        <v>19</v>
      </c>
      <c r="K77" s="9" t="str">
        <f>VLOOKUP(Licenses[[#This Row],[License '#]], [1]!Ownership_Lookup[#Data], 2, TRUE)</f>
        <v>No Majority</v>
      </c>
      <c r="L77" s="10">
        <f>VLOOKUP(Licenses[[#This Row],[License '#]], [1]!Ownership_Lookup[#Data], 3, FALSE)</f>
        <v>0.5</v>
      </c>
      <c r="M77" s="9" t="str">
        <f>VLOOKUP(Licenses[[#This Row],[License '#]], [1]!Minority_Ownership_Values[#Data], 2, FALSE)</f>
        <v>Non-Minority Owned</v>
      </c>
      <c r="N77" s="10">
        <f>VLOOKUP(Licenses[[#This Row],[License '#]], [1]!Minority_Ownership_Values[#Data], 3, FALSE)</f>
        <v>0.5</v>
      </c>
      <c r="O77" s="9" t="str">
        <f>IF(Licenses[[#This Row],[Ownership]]="Minority Owned", Licenses[[#This Row],[Race of Majority Ownership (Cumulative)]], Licenses[[#This Row],[Ownership]])</f>
        <v>Non-Minority Owned</v>
      </c>
    </row>
    <row r="78" spans="1:15" customFormat="1" ht="15" customHeight="1" x14ac:dyDescent="0.2">
      <c r="A78" s="11">
        <v>413596</v>
      </c>
      <c r="B78" s="8" t="s">
        <v>294</v>
      </c>
      <c r="C78" s="8" t="s">
        <v>234</v>
      </c>
      <c r="D78" s="8">
        <v>20190702</v>
      </c>
      <c r="E78" s="8">
        <v>394</v>
      </c>
      <c r="F78" s="8" t="s">
        <v>295</v>
      </c>
      <c r="G78" s="8" t="s">
        <v>296</v>
      </c>
      <c r="H78" s="8">
        <v>11</v>
      </c>
      <c r="I78" s="8">
        <v>39</v>
      </c>
      <c r="J78" s="8" t="s">
        <v>24</v>
      </c>
      <c r="K78" s="9" t="str">
        <f>VLOOKUP(Licenses[[#This Row],[License '#]], [1]!Ownership_Lookup[#Data], 2, TRUE)</f>
        <v>White</v>
      </c>
      <c r="L78" s="10">
        <f>VLOOKUP(Licenses[[#This Row],[License '#]], [1]!Ownership_Lookup[#Data], 3, FALSE)</f>
        <v>1</v>
      </c>
      <c r="M78" s="9" t="str">
        <f>VLOOKUP(Licenses[[#This Row],[License '#]], [1]!Minority_Ownership_Values[#Data], 2, FALSE)</f>
        <v>Non-Minority Owned</v>
      </c>
      <c r="N78" s="10">
        <f>VLOOKUP(Licenses[[#This Row],[License '#]], [1]!Minority_Ownership_Values[#Data], 3, FALSE)</f>
        <v>1</v>
      </c>
      <c r="O78" s="9" t="str">
        <f>IF(Licenses[[#This Row],[Ownership]]="Minority Owned", Licenses[[#This Row],[Race of Majority Ownership (Cumulative)]], Licenses[[#This Row],[Ownership]])</f>
        <v>Non-Minority Owned</v>
      </c>
    </row>
    <row r="79" spans="1:15" customFormat="1" ht="15" customHeight="1" x14ac:dyDescent="0.2">
      <c r="A79" s="11">
        <v>413600</v>
      </c>
      <c r="B79" s="8" t="s">
        <v>297</v>
      </c>
      <c r="C79" s="8" t="s">
        <v>245</v>
      </c>
      <c r="D79" s="8">
        <v>20191018</v>
      </c>
      <c r="E79" s="8">
        <v>394</v>
      </c>
      <c r="F79" s="8" t="s">
        <v>298</v>
      </c>
      <c r="G79" s="8" t="s">
        <v>299</v>
      </c>
      <c r="H79" s="8">
        <v>0</v>
      </c>
      <c r="I79" s="8">
        <v>4</v>
      </c>
      <c r="J79" s="8" t="s">
        <v>24</v>
      </c>
      <c r="K79" s="9" t="str">
        <f>VLOOKUP(Licenses[[#This Row],[License '#]], [1]!Ownership_Lookup[#Data], 2, TRUE)</f>
        <v>White</v>
      </c>
      <c r="L79" s="10">
        <f>VLOOKUP(Licenses[[#This Row],[License '#]], [1]!Ownership_Lookup[#Data], 3, FALSE)</f>
        <v>1</v>
      </c>
      <c r="M79" s="9" t="str">
        <f>VLOOKUP(Licenses[[#This Row],[License '#]], [1]!Minority_Ownership_Values[#Data], 2, FALSE)</f>
        <v>Non-Minority Owned</v>
      </c>
      <c r="N79" s="10">
        <f>VLOOKUP(Licenses[[#This Row],[License '#]], [1]!Minority_Ownership_Values[#Data], 3, FALSE)</f>
        <v>1</v>
      </c>
      <c r="O79" s="9" t="str">
        <f>IF(Licenses[[#This Row],[Ownership]]="Minority Owned", Licenses[[#This Row],[Race of Majority Ownership (Cumulative)]], Licenses[[#This Row],[Ownership]])</f>
        <v>Non-Minority Owned</v>
      </c>
    </row>
    <row r="80" spans="1:15" customFormat="1" ht="15" customHeight="1" x14ac:dyDescent="0.2">
      <c r="A80" s="6">
        <v>413677</v>
      </c>
      <c r="B80" s="7" t="s">
        <v>300</v>
      </c>
      <c r="C80" s="7" t="s">
        <v>301</v>
      </c>
      <c r="D80" s="7">
        <v>20191220</v>
      </c>
      <c r="E80" s="7">
        <v>394</v>
      </c>
      <c r="F80" s="7" t="s">
        <v>302</v>
      </c>
      <c r="G80" s="7" t="s">
        <v>194</v>
      </c>
      <c r="H80" s="7">
        <v>1</v>
      </c>
      <c r="I80" s="7">
        <v>37</v>
      </c>
      <c r="J80" s="8" t="s">
        <v>19</v>
      </c>
      <c r="K80" s="9" t="str">
        <f>VLOOKUP(Licenses[[#This Row],[License '#]], [1]!Ownership_Lookup[#Data], 2, TRUE)</f>
        <v>White</v>
      </c>
      <c r="L80" s="10">
        <f>VLOOKUP(Licenses[[#This Row],[License '#]], [1]!Ownership_Lookup[#Data], 3, FALSE)</f>
        <v>1</v>
      </c>
      <c r="M80" s="9" t="str">
        <f>VLOOKUP(Licenses[[#This Row],[License '#]], [1]!Minority_Ownership_Values[#Data], 2, FALSE)</f>
        <v>Non-Minority Owned</v>
      </c>
      <c r="N80" s="10">
        <f>VLOOKUP(Licenses[[#This Row],[License '#]], [1]!Minority_Ownership_Values[#Data], 3, FALSE)</f>
        <v>1</v>
      </c>
      <c r="O80" s="9" t="str">
        <f>IF(Licenses[[#This Row],[Ownership]]="Minority Owned", Licenses[[#This Row],[Race of Majority Ownership (Cumulative)]], Licenses[[#This Row],[Ownership]])</f>
        <v>Non-Minority Owned</v>
      </c>
    </row>
    <row r="81" spans="1:15" customFormat="1" ht="15" customHeight="1" x14ac:dyDescent="0.2">
      <c r="A81" s="11">
        <v>413683</v>
      </c>
      <c r="B81" s="8" t="s">
        <v>303</v>
      </c>
      <c r="C81" s="8" t="s">
        <v>304</v>
      </c>
      <c r="D81" s="8">
        <v>20190228</v>
      </c>
      <c r="E81" s="8">
        <v>394</v>
      </c>
      <c r="F81" s="8" t="s">
        <v>305</v>
      </c>
      <c r="G81" s="8" t="s">
        <v>306</v>
      </c>
      <c r="H81" s="8">
        <v>0</v>
      </c>
      <c r="I81" s="8">
        <v>31</v>
      </c>
      <c r="J81" s="12" t="s">
        <v>24</v>
      </c>
      <c r="K81" s="9" t="str">
        <f>VLOOKUP(Licenses[[#This Row],[License '#]], [1]!Ownership_Lookup[#Data], 2, TRUE)</f>
        <v>White</v>
      </c>
      <c r="L81" s="10">
        <f>VLOOKUP(Licenses[[#This Row],[License '#]], [1]!Ownership_Lookup[#Data], 3, FALSE)</f>
        <v>1</v>
      </c>
      <c r="M81" s="9" t="str">
        <f>VLOOKUP(Licenses[[#This Row],[License '#]], [1]!Minority_Ownership_Values[#Data], 2, FALSE)</f>
        <v>Non-Minority Owned</v>
      </c>
      <c r="N81" s="10">
        <f>VLOOKUP(Licenses[[#This Row],[License '#]], [1]!Minority_Ownership_Values[#Data], 3, FALSE)</f>
        <v>1</v>
      </c>
      <c r="O81" s="9" t="str">
        <f>IF(Licenses[[#This Row],[Ownership]]="Minority Owned", Licenses[[#This Row],[Race of Majority Ownership (Cumulative)]], Licenses[[#This Row],[Ownership]])</f>
        <v>Non-Minority Owned</v>
      </c>
    </row>
    <row r="82" spans="1:15" customFormat="1" ht="15" customHeight="1" x14ac:dyDescent="0.2">
      <c r="A82" s="17">
        <v>413692</v>
      </c>
      <c r="B82" s="12" t="s">
        <v>307</v>
      </c>
      <c r="C82" s="12" t="s">
        <v>308</v>
      </c>
      <c r="D82" s="12">
        <v>20190719</v>
      </c>
      <c r="E82" s="12">
        <v>394</v>
      </c>
      <c r="F82" s="12" t="s">
        <v>309</v>
      </c>
      <c r="G82" s="12" t="s">
        <v>28</v>
      </c>
      <c r="H82" s="12">
        <v>26</v>
      </c>
      <c r="I82" s="12">
        <v>17</v>
      </c>
      <c r="J82" s="12" t="s">
        <v>24</v>
      </c>
      <c r="K82" s="9" t="str">
        <f>VLOOKUP(Licenses[[#This Row],[License '#]], [1]!Ownership_Lookup[#Data], 2, TRUE)</f>
        <v>White</v>
      </c>
      <c r="L82" s="10">
        <f>VLOOKUP(Licenses[[#This Row],[License '#]], [1]!Ownership_Lookup[#Data], 3, FALSE)</f>
        <v>1</v>
      </c>
      <c r="M82" s="9" t="str">
        <f>VLOOKUP(Licenses[[#This Row],[License '#]], [1]!Minority_Ownership_Values[#Data], 2, FALSE)</f>
        <v>Non-Minority Owned</v>
      </c>
      <c r="N82" s="10">
        <f>VLOOKUP(Licenses[[#This Row],[License '#]], [1]!Minority_Ownership_Values[#Data], 3, FALSE)</f>
        <v>1</v>
      </c>
      <c r="O82" s="9" t="str">
        <f>IF(Licenses[[#This Row],[Ownership]]="Minority Owned", Licenses[[#This Row],[Race of Majority Ownership (Cumulative)]], Licenses[[#This Row],[Ownership]])</f>
        <v>Non-Minority Owned</v>
      </c>
    </row>
    <row r="83" spans="1:15" customFormat="1" ht="15" customHeight="1" x14ac:dyDescent="0.2">
      <c r="A83" s="11">
        <v>413727</v>
      </c>
      <c r="B83" s="8" t="s">
        <v>310</v>
      </c>
      <c r="C83" s="8" t="s">
        <v>311</v>
      </c>
      <c r="D83" s="8">
        <v>20190928</v>
      </c>
      <c r="E83" s="8">
        <v>394</v>
      </c>
      <c r="F83" s="8" t="s">
        <v>312</v>
      </c>
      <c r="G83" s="8" t="s">
        <v>313</v>
      </c>
      <c r="H83" s="8">
        <v>0</v>
      </c>
      <c r="I83" s="8">
        <v>15</v>
      </c>
      <c r="J83" s="8" t="s">
        <v>24</v>
      </c>
      <c r="K83" s="9" t="str">
        <f>VLOOKUP(Licenses[[#This Row],[License '#]], [1]!Ownership_Lookup[#Data], 2, TRUE)</f>
        <v>White</v>
      </c>
      <c r="L83" s="10">
        <f>VLOOKUP(Licenses[[#This Row],[License '#]], [1]!Ownership_Lookup[#Data], 3, FALSE)</f>
        <v>1</v>
      </c>
      <c r="M83" s="9" t="str">
        <f>VLOOKUP(Licenses[[#This Row],[License '#]], [1]!Minority_Ownership_Values[#Data], 2, FALSE)</f>
        <v>Non-Minority Owned</v>
      </c>
      <c r="N83" s="10">
        <f>VLOOKUP(Licenses[[#This Row],[License '#]], [1]!Minority_Ownership_Values[#Data], 3, FALSE)</f>
        <v>1</v>
      </c>
      <c r="O83" s="9" t="str">
        <f>IF(Licenses[[#This Row],[Ownership]]="Minority Owned", Licenses[[#This Row],[Race of Majority Ownership (Cumulative)]], Licenses[[#This Row],[Ownership]])</f>
        <v>Non-Minority Owned</v>
      </c>
    </row>
    <row r="84" spans="1:15" customFormat="1" ht="15" customHeight="1" x14ac:dyDescent="0.2">
      <c r="A84" s="11">
        <v>413729</v>
      </c>
      <c r="B84" s="8" t="s">
        <v>314</v>
      </c>
      <c r="C84" s="8" t="s">
        <v>315</v>
      </c>
      <c r="D84" s="8">
        <v>20191204</v>
      </c>
      <c r="E84" s="8">
        <v>394</v>
      </c>
      <c r="F84" s="8" t="s">
        <v>316</v>
      </c>
      <c r="G84" s="8" t="s">
        <v>317</v>
      </c>
      <c r="H84" s="8">
        <v>4</v>
      </c>
      <c r="I84" s="8">
        <v>37</v>
      </c>
      <c r="J84" s="8" t="s">
        <v>24</v>
      </c>
      <c r="K84" s="9" t="str">
        <f>VLOOKUP(Licenses[[#This Row],[License '#]], [1]!Ownership_Lookup[#Data], 2, TRUE)</f>
        <v>Asian</v>
      </c>
      <c r="L84" s="10">
        <f>VLOOKUP(Licenses[[#This Row],[License '#]], [1]!Ownership_Lookup[#Data], 3, FALSE)</f>
        <v>0.51</v>
      </c>
      <c r="M84" s="9" t="str">
        <f>VLOOKUP(Licenses[[#This Row],[License '#]], [1]!Minority_Ownership_Values[#Data], 2, FALSE)</f>
        <v>Minority Owned</v>
      </c>
      <c r="N84" s="10">
        <f>VLOOKUP(Licenses[[#This Row],[License '#]], [1]!Minority_Ownership_Values[#Data], 3, FALSE)</f>
        <v>0.51</v>
      </c>
      <c r="O84" s="9" t="str">
        <f>IF(Licenses[[#This Row],[Ownership]]="Minority Owned", Licenses[[#This Row],[Race of Majority Ownership (Cumulative)]], Licenses[[#This Row],[Ownership]])</f>
        <v>Asian</v>
      </c>
    </row>
    <row r="85" spans="1:15" customFormat="1" ht="15" customHeight="1" x14ac:dyDescent="0.2">
      <c r="A85" s="6">
        <v>413732</v>
      </c>
      <c r="B85" s="7" t="s">
        <v>318</v>
      </c>
      <c r="C85" s="7" t="s">
        <v>319</v>
      </c>
      <c r="D85" s="7">
        <v>20191214</v>
      </c>
      <c r="E85" s="7">
        <v>394</v>
      </c>
      <c r="F85" s="7" t="s">
        <v>320</v>
      </c>
      <c r="G85" s="7" t="s">
        <v>18</v>
      </c>
      <c r="H85" s="7">
        <v>5</v>
      </c>
      <c r="I85" s="7">
        <v>6</v>
      </c>
      <c r="J85" s="8" t="s">
        <v>19</v>
      </c>
      <c r="K85" s="9" t="str">
        <f>VLOOKUP(Licenses[[#This Row],[License '#]], [1]!Ownership_Lookup[#Data], 2, TRUE)</f>
        <v>White</v>
      </c>
      <c r="L85" s="10">
        <f>VLOOKUP(Licenses[[#This Row],[License '#]], [1]!Ownership_Lookup[#Data], 3, FALSE)</f>
        <v>1</v>
      </c>
      <c r="M85" s="9" t="str">
        <f>VLOOKUP(Licenses[[#This Row],[License '#]], [1]!Minority_Ownership_Values[#Data], 2, FALSE)</f>
        <v>Non-Minority Owned</v>
      </c>
      <c r="N85" s="10">
        <f>VLOOKUP(Licenses[[#This Row],[License '#]], [1]!Minority_Ownership_Values[#Data], 3, FALSE)</f>
        <v>1</v>
      </c>
      <c r="O85" s="9" t="str">
        <f>IF(Licenses[[#This Row],[Ownership]]="Minority Owned", Licenses[[#This Row],[Race of Majority Ownership (Cumulative)]], Licenses[[#This Row],[Ownership]])</f>
        <v>Non-Minority Owned</v>
      </c>
    </row>
    <row r="86" spans="1:15" customFormat="1" ht="15" customHeight="1" x14ac:dyDescent="0.2">
      <c r="A86" s="11">
        <v>413739</v>
      </c>
      <c r="B86" s="8" t="s">
        <v>321</v>
      </c>
      <c r="C86" s="8" t="s">
        <v>322</v>
      </c>
      <c r="D86" s="8">
        <v>20191214</v>
      </c>
      <c r="E86" s="8">
        <v>394</v>
      </c>
      <c r="F86" s="8" t="s">
        <v>323</v>
      </c>
      <c r="G86" s="8" t="s">
        <v>102</v>
      </c>
      <c r="H86" s="8">
        <v>7</v>
      </c>
      <c r="I86" s="8">
        <v>32</v>
      </c>
      <c r="J86" s="12" t="s">
        <v>24</v>
      </c>
      <c r="K86" s="9" t="str">
        <f>VLOOKUP(Licenses[[#This Row],[License '#]], [1]!Ownership_Lookup[#Data], 2, TRUE)</f>
        <v>White</v>
      </c>
      <c r="L86" s="10">
        <f>VLOOKUP(Licenses[[#This Row],[License '#]], [1]!Ownership_Lookup[#Data], 3, FALSE)</f>
        <v>1</v>
      </c>
      <c r="M86" s="9" t="str">
        <f>VLOOKUP(Licenses[[#This Row],[License '#]], [1]!Minority_Ownership_Values[#Data], 2, FALSE)</f>
        <v>Non-Minority Owned</v>
      </c>
      <c r="N86" s="10">
        <f>VLOOKUP(Licenses[[#This Row],[License '#]], [1]!Minority_Ownership_Values[#Data], 3, FALSE)</f>
        <v>1</v>
      </c>
      <c r="O86" s="9" t="str">
        <f>IF(Licenses[[#This Row],[Ownership]]="Minority Owned", Licenses[[#This Row],[Race of Majority Ownership (Cumulative)]], Licenses[[#This Row],[Ownership]])</f>
        <v>Non-Minority Owned</v>
      </c>
    </row>
    <row r="87" spans="1:15" customFormat="1" ht="15" customHeight="1" x14ac:dyDescent="0.2">
      <c r="A87" s="11">
        <v>413762</v>
      </c>
      <c r="B87" s="8" t="s">
        <v>324</v>
      </c>
      <c r="C87" s="8" t="s">
        <v>325</v>
      </c>
      <c r="D87" s="8">
        <v>20191112</v>
      </c>
      <c r="E87" s="8">
        <v>394</v>
      </c>
      <c r="F87" s="8" t="s">
        <v>326</v>
      </c>
      <c r="G87" s="8" t="s">
        <v>327</v>
      </c>
      <c r="H87" s="8">
        <v>8</v>
      </c>
      <c r="I87" s="8">
        <v>29</v>
      </c>
      <c r="J87" s="8" t="s">
        <v>24</v>
      </c>
      <c r="K87" s="9" t="str">
        <f>VLOOKUP(Licenses[[#This Row],[License '#]], [1]!Ownership_Lookup[#Data], 2, TRUE)</f>
        <v>White</v>
      </c>
      <c r="L87" s="10">
        <f>VLOOKUP(Licenses[[#This Row],[License '#]], [1]!Ownership_Lookup[#Data], 3, FALSE)</f>
        <v>1</v>
      </c>
      <c r="M87" s="9" t="str">
        <f>VLOOKUP(Licenses[[#This Row],[License '#]], [1]!Minority_Ownership_Values[#Data], 2, FALSE)</f>
        <v>Non-Minority Owned</v>
      </c>
      <c r="N87" s="10">
        <f>VLOOKUP(Licenses[[#This Row],[License '#]], [1]!Minority_Ownership_Values[#Data], 3, FALSE)</f>
        <v>1</v>
      </c>
      <c r="O87" s="9" t="str">
        <f>IF(Licenses[[#This Row],[Ownership]]="Minority Owned", Licenses[[#This Row],[Race of Majority Ownership (Cumulative)]], Licenses[[#This Row],[Ownership]])</f>
        <v>Non-Minority Owned</v>
      </c>
    </row>
    <row r="88" spans="1:15" customFormat="1" ht="15" customHeight="1" x14ac:dyDescent="0.2">
      <c r="A88" s="11">
        <v>413773</v>
      </c>
      <c r="B88" s="8" t="s">
        <v>328</v>
      </c>
      <c r="C88" s="8" t="s">
        <v>329</v>
      </c>
      <c r="D88" s="8">
        <v>20190531</v>
      </c>
      <c r="E88" s="8">
        <v>394</v>
      </c>
      <c r="F88" s="8" t="s">
        <v>330</v>
      </c>
      <c r="G88" s="8" t="s">
        <v>296</v>
      </c>
      <c r="H88" s="8">
        <v>11</v>
      </c>
      <c r="I88" s="8">
        <v>39</v>
      </c>
      <c r="J88" s="12" t="s">
        <v>24</v>
      </c>
      <c r="K88" s="9" t="str">
        <f>VLOOKUP(Licenses[[#This Row],[License '#]], [1]!Ownership_Lookup[#Data], 2, TRUE)</f>
        <v>White</v>
      </c>
      <c r="L88" s="10">
        <f>VLOOKUP(Licenses[[#This Row],[License '#]], [1]!Ownership_Lookup[#Data], 3, FALSE)</f>
        <v>0.8</v>
      </c>
      <c r="M88" s="9" t="str">
        <f>VLOOKUP(Licenses[[#This Row],[License '#]], [1]!Minority_Ownership_Values[#Data], 2, FALSE)</f>
        <v>Non-Minority Owned</v>
      </c>
      <c r="N88" s="10">
        <f>VLOOKUP(Licenses[[#This Row],[License '#]], [1]!Minority_Ownership_Values[#Data], 3, FALSE)</f>
        <v>0.8</v>
      </c>
      <c r="O88" s="9" t="str">
        <f>IF(Licenses[[#This Row],[Ownership]]="Minority Owned", Licenses[[#This Row],[Race of Majority Ownership (Cumulative)]], Licenses[[#This Row],[Ownership]])</f>
        <v>Non-Minority Owned</v>
      </c>
    </row>
    <row r="89" spans="1:15" customFormat="1" ht="15" customHeight="1" x14ac:dyDescent="0.2">
      <c r="A89" s="6">
        <v>413782</v>
      </c>
      <c r="B89" s="7" t="s">
        <v>331</v>
      </c>
      <c r="C89" s="7" t="s">
        <v>332</v>
      </c>
      <c r="D89" s="7">
        <v>20190824</v>
      </c>
      <c r="E89" s="7">
        <v>394</v>
      </c>
      <c r="F89" s="7" t="s">
        <v>333</v>
      </c>
      <c r="G89" s="7" t="s">
        <v>334</v>
      </c>
      <c r="H89" s="7">
        <v>3</v>
      </c>
      <c r="I89" s="7">
        <v>34</v>
      </c>
      <c r="J89" s="8" t="s">
        <v>19</v>
      </c>
      <c r="K89" s="9" t="str">
        <f>VLOOKUP(Licenses[[#This Row],[License '#]], [1]!Ownership_Lookup[#Data], 2, TRUE)</f>
        <v>White</v>
      </c>
      <c r="L89" s="10">
        <f>VLOOKUP(Licenses[[#This Row],[License '#]], [1]!Ownership_Lookup[#Data], 3, FALSE)</f>
        <v>1</v>
      </c>
      <c r="M89" s="9" t="str">
        <f>VLOOKUP(Licenses[[#This Row],[License '#]], [1]!Minority_Ownership_Values[#Data], 2, FALSE)</f>
        <v>Non-Minority Owned</v>
      </c>
      <c r="N89" s="10">
        <f>VLOOKUP(Licenses[[#This Row],[License '#]], [1]!Minority_Ownership_Values[#Data], 3, FALSE)</f>
        <v>1</v>
      </c>
      <c r="O89" s="9" t="str">
        <f>IF(Licenses[[#This Row],[Ownership]]="Minority Owned", Licenses[[#This Row],[Race of Majority Ownership (Cumulative)]], Licenses[[#This Row],[Ownership]])</f>
        <v>Non-Minority Owned</v>
      </c>
    </row>
    <row r="90" spans="1:15" customFormat="1" ht="15" customHeight="1" x14ac:dyDescent="0.2">
      <c r="A90" s="11">
        <v>413791</v>
      </c>
      <c r="B90" s="8" t="s">
        <v>335</v>
      </c>
      <c r="C90" s="8" t="s">
        <v>336</v>
      </c>
      <c r="D90" s="8">
        <v>20191107</v>
      </c>
      <c r="E90" s="8">
        <v>394</v>
      </c>
      <c r="F90" s="8" t="s">
        <v>337</v>
      </c>
      <c r="G90" s="8" t="s">
        <v>338</v>
      </c>
      <c r="H90" s="8">
        <v>25</v>
      </c>
      <c r="I90" s="8">
        <v>17</v>
      </c>
      <c r="J90" s="12" t="s">
        <v>24</v>
      </c>
      <c r="K90" s="9" t="str">
        <f>VLOOKUP(Licenses[[#This Row],[License '#]], [1]!Ownership_Lookup[#Data], 2, TRUE)</f>
        <v>White</v>
      </c>
      <c r="L90" s="10">
        <f>VLOOKUP(Licenses[[#This Row],[License '#]], [1]!Ownership_Lookup[#Data], 3, FALSE)</f>
        <v>1</v>
      </c>
      <c r="M90" s="9" t="str">
        <f>VLOOKUP(Licenses[[#This Row],[License '#]], [1]!Minority_Ownership_Values[#Data], 2, FALSE)</f>
        <v>Non-Minority Owned</v>
      </c>
      <c r="N90" s="10">
        <f>VLOOKUP(Licenses[[#This Row],[License '#]], [1]!Minority_Ownership_Values[#Data], 3, FALSE)</f>
        <v>1</v>
      </c>
      <c r="O90" s="9" t="str">
        <f>IF(Licenses[[#This Row],[Ownership]]="Minority Owned", Licenses[[#This Row],[Race of Majority Ownership (Cumulative)]], Licenses[[#This Row],[Ownership]])</f>
        <v>Non-Minority Owned</v>
      </c>
    </row>
    <row r="91" spans="1:15" customFormat="1" ht="15" customHeight="1" x14ac:dyDescent="0.2">
      <c r="A91" s="11">
        <v>413798</v>
      </c>
      <c r="B91" s="8" t="s">
        <v>339</v>
      </c>
      <c r="C91" s="8" t="s">
        <v>340</v>
      </c>
      <c r="D91" s="8">
        <v>20190928</v>
      </c>
      <c r="E91" s="8">
        <v>394</v>
      </c>
      <c r="F91" s="8" t="s">
        <v>341</v>
      </c>
      <c r="G91" s="8" t="s">
        <v>342</v>
      </c>
      <c r="H91" s="8">
        <v>9</v>
      </c>
      <c r="I91" s="8">
        <v>14</v>
      </c>
      <c r="J91" s="8" t="s">
        <v>24</v>
      </c>
      <c r="K91" s="9" t="str">
        <f>VLOOKUP(Licenses[[#This Row],[License '#]], [1]!Ownership_Lookup[#Data], 2, TRUE)</f>
        <v>White</v>
      </c>
      <c r="L91" s="10">
        <f>VLOOKUP(Licenses[[#This Row],[License '#]], [1]!Ownership_Lookup[#Data], 3, FALSE)</f>
        <v>1</v>
      </c>
      <c r="M91" s="9" t="str">
        <f>VLOOKUP(Licenses[[#This Row],[License '#]], [1]!Minority_Ownership_Values[#Data], 2, FALSE)</f>
        <v>Non-Minority Owned</v>
      </c>
      <c r="N91" s="10">
        <f>VLOOKUP(Licenses[[#This Row],[License '#]], [1]!Minority_Ownership_Values[#Data], 3, FALSE)</f>
        <v>1</v>
      </c>
      <c r="O91" s="9" t="str">
        <f>IF(Licenses[[#This Row],[Ownership]]="Minority Owned", Licenses[[#This Row],[Race of Majority Ownership (Cumulative)]], Licenses[[#This Row],[Ownership]])</f>
        <v>Non-Minority Owned</v>
      </c>
    </row>
    <row r="92" spans="1:15" customFormat="1" ht="15" customHeight="1" x14ac:dyDescent="0.2">
      <c r="A92" s="11">
        <v>413801</v>
      </c>
      <c r="B92" s="8" t="s">
        <v>343</v>
      </c>
      <c r="C92" s="8" t="s">
        <v>344</v>
      </c>
      <c r="D92" s="8">
        <v>20191231</v>
      </c>
      <c r="E92" s="8">
        <v>394</v>
      </c>
      <c r="F92" s="8" t="s">
        <v>345</v>
      </c>
      <c r="G92" s="8" t="s">
        <v>346</v>
      </c>
      <c r="H92" s="8">
        <v>0</v>
      </c>
      <c r="I92" s="8">
        <v>37</v>
      </c>
      <c r="J92" s="8" t="s">
        <v>24</v>
      </c>
      <c r="K92" s="9" t="str">
        <f>VLOOKUP(Licenses[[#This Row],[License '#]], [1]!Ownership_Lookup[#Data], 2, TRUE)</f>
        <v>White</v>
      </c>
      <c r="L92" s="10">
        <f>VLOOKUP(Licenses[[#This Row],[License '#]], [1]!Ownership_Lookup[#Data], 3, FALSE)</f>
        <v>1</v>
      </c>
      <c r="M92" s="9" t="str">
        <f>VLOOKUP(Licenses[[#This Row],[License '#]], [1]!Minority_Ownership_Values[#Data], 2, FALSE)</f>
        <v>Non-Minority Owned</v>
      </c>
      <c r="N92" s="10">
        <f>VLOOKUP(Licenses[[#This Row],[License '#]], [1]!Minority_Ownership_Values[#Data], 3, FALSE)</f>
        <v>1</v>
      </c>
      <c r="O92" s="9" t="str">
        <f>IF(Licenses[[#This Row],[Ownership]]="Minority Owned", Licenses[[#This Row],[Race of Majority Ownership (Cumulative)]], Licenses[[#This Row],[Ownership]])</f>
        <v>Non-Minority Owned</v>
      </c>
    </row>
    <row r="93" spans="1:15" customFormat="1" ht="15" customHeight="1" x14ac:dyDescent="0.2">
      <c r="A93" s="11">
        <v>413802</v>
      </c>
      <c r="B93" s="8" t="s">
        <v>347</v>
      </c>
      <c r="C93" s="8" t="s">
        <v>348</v>
      </c>
      <c r="D93" s="8">
        <v>20191005</v>
      </c>
      <c r="E93" s="8">
        <v>394</v>
      </c>
      <c r="F93" s="8" t="s">
        <v>349</v>
      </c>
      <c r="G93" s="8" t="s">
        <v>350</v>
      </c>
      <c r="H93" s="8">
        <v>6</v>
      </c>
      <c r="I93" s="8">
        <v>34</v>
      </c>
      <c r="J93" s="8" t="s">
        <v>24</v>
      </c>
      <c r="K93" s="9" t="str">
        <f>VLOOKUP(Licenses[[#This Row],[License '#]], [1]!Ownership_Lookup[#Data], 2, TRUE)</f>
        <v>White</v>
      </c>
      <c r="L93" s="10">
        <f>VLOOKUP(Licenses[[#This Row],[License '#]], [1]!Ownership_Lookup[#Data], 3, FALSE)</f>
        <v>1</v>
      </c>
      <c r="M93" s="9" t="str">
        <f>VLOOKUP(Licenses[[#This Row],[License '#]], [1]!Minority_Ownership_Values[#Data], 2, FALSE)</f>
        <v>Non-Minority Owned</v>
      </c>
      <c r="N93" s="10">
        <f>VLOOKUP(Licenses[[#This Row],[License '#]], [1]!Minority_Ownership_Values[#Data], 3, FALSE)</f>
        <v>1</v>
      </c>
      <c r="O93" s="9" t="str">
        <f>IF(Licenses[[#This Row],[Ownership]]="Minority Owned", Licenses[[#This Row],[Race of Majority Ownership (Cumulative)]], Licenses[[#This Row],[Ownership]])</f>
        <v>Non-Minority Owned</v>
      </c>
    </row>
    <row r="94" spans="1:15" customFormat="1" ht="15" customHeight="1" x14ac:dyDescent="0.2">
      <c r="A94" s="11">
        <v>413803</v>
      </c>
      <c r="B94" s="8" t="s">
        <v>351</v>
      </c>
      <c r="C94" s="8" t="s">
        <v>352</v>
      </c>
      <c r="D94" s="8">
        <v>20191022</v>
      </c>
      <c r="E94" s="8">
        <v>394</v>
      </c>
      <c r="F94" s="8" t="s">
        <v>353</v>
      </c>
      <c r="G94" s="8" t="s">
        <v>28</v>
      </c>
      <c r="H94" s="8">
        <v>0</v>
      </c>
      <c r="I94" s="8">
        <v>17</v>
      </c>
      <c r="J94" s="8" t="s">
        <v>24</v>
      </c>
      <c r="K94" s="9" t="str">
        <f>VLOOKUP(Licenses[[#This Row],[License '#]], [1]!Ownership_Lookup[#Data], 2, TRUE)</f>
        <v>Asian</v>
      </c>
      <c r="L94" s="10">
        <f>VLOOKUP(Licenses[[#This Row],[License '#]], [1]!Ownership_Lookup[#Data], 3, FALSE)</f>
        <v>1</v>
      </c>
      <c r="M94" s="9" t="str">
        <f>VLOOKUP(Licenses[[#This Row],[License '#]], [1]!Minority_Ownership_Values[#Data], 2, FALSE)</f>
        <v>Minority Owned</v>
      </c>
      <c r="N94" s="10">
        <f>VLOOKUP(Licenses[[#This Row],[License '#]], [1]!Minority_Ownership_Values[#Data], 3, FALSE)</f>
        <v>1</v>
      </c>
      <c r="O94" s="9" t="str">
        <f>IF(Licenses[[#This Row],[Ownership]]="Minority Owned", Licenses[[#This Row],[Race of Majority Ownership (Cumulative)]], Licenses[[#This Row],[Ownership]])</f>
        <v>Asian</v>
      </c>
    </row>
    <row r="95" spans="1:15" customFormat="1" ht="15" customHeight="1" x14ac:dyDescent="0.2">
      <c r="A95" s="6">
        <v>413805</v>
      </c>
      <c r="B95" s="7" t="s">
        <v>354</v>
      </c>
      <c r="C95" s="7" t="s">
        <v>355</v>
      </c>
      <c r="D95" s="7">
        <v>20191211</v>
      </c>
      <c r="E95" s="15">
        <v>394</v>
      </c>
      <c r="F95" s="7" t="s">
        <v>356</v>
      </c>
      <c r="G95" s="7" t="s">
        <v>357</v>
      </c>
      <c r="H95" s="15">
        <v>0</v>
      </c>
      <c r="I95" s="15">
        <v>33</v>
      </c>
      <c r="J95" s="7" t="s">
        <v>19</v>
      </c>
      <c r="K95" s="9" t="str">
        <f>VLOOKUP(Licenses[[#This Row],[License '#]], [1]!Ownership_Lookup[#Data], 2, TRUE)</f>
        <v>White</v>
      </c>
      <c r="L95" s="10">
        <f>VLOOKUP(Licenses[[#This Row],[License '#]], [1]!Ownership_Lookup[#Data], 3, FALSE)</f>
        <v>1</v>
      </c>
      <c r="M95" s="9" t="str">
        <f>VLOOKUP(Licenses[[#This Row],[License '#]], [1]!Minority_Ownership_Values[#Data], 2, FALSE)</f>
        <v>Non-Minority Owned</v>
      </c>
      <c r="N95" s="10">
        <f>VLOOKUP(Licenses[[#This Row],[License '#]], [1]!Minority_Ownership_Values[#Data], 3, FALSE)</f>
        <v>1</v>
      </c>
      <c r="O95" s="9" t="str">
        <f>IF(Licenses[[#This Row],[Ownership]]="Minority Owned", Licenses[[#This Row],[Race of Majority Ownership (Cumulative)]], Licenses[[#This Row],[Ownership]])</f>
        <v>Non-Minority Owned</v>
      </c>
    </row>
    <row r="96" spans="1:15" customFormat="1" ht="15" customHeight="1" x14ac:dyDescent="0.2">
      <c r="A96" s="11">
        <v>413809</v>
      </c>
      <c r="B96" s="8" t="s">
        <v>358</v>
      </c>
      <c r="C96" s="8" t="s">
        <v>359</v>
      </c>
      <c r="D96" s="8">
        <v>20191203</v>
      </c>
      <c r="E96" s="8">
        <v>394</v>
      </c>
      <c r="F96" s="8" t="s">
        <v>360</v>
      </c>
      <c r="G96" s="8" t="s">
        <v>28</v>
      </c>
      <c r="H96" s="8">
        <v>26</v>
      </c>
      <c r="I96" s="8">
        <v>17</v>
      </c>
      <c r="J96" s="14" t="s">
        <v>24</v>
      </c>
      <c r="K96" s="9" t="str">
        <f>VLOOKUP(Licenses[[#This Row],[License '#]], [1]!Ownership_Lookup[#Data], 2, TRUE)</f>
        <v>White</v>
      </c>
      <c r="L96" s="10">
        <f>VLOOKUP(Licenses[[#This Row],[License '#]], [1]!Ownership_Lookup[#Data], 3, FALSE)</f>
        <v>1</v>
      </c>
      <c r="M96" s="9" t="str">
        <f>VLOOKUP(Licenses[[#This Row],[License '#]], [1]!Minority_Ownership_Values[#Data], 2, FALSE)</f>
        <v>Non-Minority Owned</v>
      </c>
      <c r="N96" s="10">
        <f>VLOOKUP(Licenses[[#This Row],[License '#]], [1]!Minority_Ownership_Values[#Data], 3, FALSE)</f>
        <v>1</v>
      </c>
      <c r="O96" s="9" t="str">
        <f>IF(Licenses[[#This Row],[Ownership]]="Minority Owned", Licenses[[#This Row],[Race of Majority Ownership (Cumulative)]], Licenses[[#This Row],[Ownership]])</f>
        <v>Non-Minority Owned</v>
      </c>
    </row>
    <row r="97" spans="1:15" customFormat="1" ht="15" customHeight="1" x14ac:dyDescent="0.2">
      <c r="A97" s="11">
        <v>413812</v>
      </c>
      <c r="B97" s="8" t="s">
        <v>361</v>
      </c>
      <c r="C97" s="8" t="s">
        <v>362</v>
      </c>
      <c r="D97" s="8">
        <v>20191207</v>
      </c>
      <c r="E97" s="8">
        <v>394</v>
      </c>
      <c r="F97" s="8" t="s">
        <v>363</v>
      </c>
      <c r="G97" s="8" t="s">
        <v>364</v>
      </c>
      <c r="H97" s="8">
        <v>6</v>
      </c>
      <c r="I97" s="8">
        <v>27</v>
      </c>
      <c r="J97" s="14" t="s">
        <v>24</v>
      </c>
      <c r="K97" s="9" t="str">
        <f>VLOOKUP(Licenses[[#This Row],[License '#]], [1]!Ownership_Lookup[#Data], 2, TRUE)</f>
        <v>White</v>
      </c>
      <c r="L97" s="10">
        <f>VLOOKUP(Licenses[[#This Row],[License '#]], [1]!Ownership_Lookup[#Data], 3, FALSE)</f>
        <v>1</v>
      </c>
      <c r="M97" s="9" t="str">
        <f>VLOOKUP(Licenses[[#This Row],[License '#]], [1]!Minority_Ownership_Values[#Data], 2, FALSE)</f>
        <v>Non-Minority Owned</v>
      </c>
      <c r="N97" s="10">
        <f>VLOOKUP(Licenses[[#This Row],[License '#]], [1]!Minority_Ownership_Values[#Data], 3, FALSE)</f>
        <v>1</v>
      </c>
      <c r="O97" s="9" t="str">
        <f>IF(Licenses[[#This Row],[Ownership]]="Minority Owned", Licenses[[#This Row],[Race of Majority Ownership (Cumulative)]], Licenses[[#This Row],[Ownership]])</f>
        <v>Non-Minority Owned</v>
      </c>
    </row>
    <row r="98" spans="1:15" customFormat="1" ht="15" customHeight="1" x14ac:dyDescent="0.2">
      <c r="A98" s="11">
        <v>413813</v>
      </c>
      <c r="B98" s="8" t="s">
        <v>365</v>
      </c>
      <c r="C98" s="8" t="s">
        <v>366</v>
      </c>
      <c r="D98" s="8">
        <v>20191207</v>
      </c>
      <c r="E98" s="8">
        <v>394</v>
      </c>
      <c r="F98" s="8" t="s">
        <v>367</v>
      </c>
      <c r="G98" s="8" t="s">
        <v>65</v>
      </c>
      <c r="H98" s="8">
        <v>0</v>
      </c>
      <c r="I98" s="8">
        <v>27</v>
      </c>
      <c r="J98" s="8" t="s">
        <v>24</v>
      </c>
      <c r="K98" s="9" t="str">
        <f>VLOOKUP(Licenses[[#This Row],[License '#]], [1]!Ownership_Lookup[#Data], 2, TRUE)</f>
        <v>White</v>
      </c>
      <c r="L98" s="10">
        <f>VLOOKUP(Licenses[[#This Row],[License '#]], [1]!Ownership_Lookup[#Data], 3, FALSE)</f>
        <v>1</v>
      </c>
      <c r="M98" s="9" t="str">
        <f>VLOOKUP(Licenses[[#This Row],[License '#]], [1]!Minority_Ownership_Values[#Data], 2, FALSE)</f>
        <v>Non-Minority Owned</v>
      </c>
      <c r="N98" s="10">
        <f>VLOOKUP(Licenses[[#This Row],[License '#]], [1]!Minority_Ownership_Values[#Data], 3, FALSE)</f>
        <v>1</v>
      </c>
      <c r="O98" s="9" t="str">
        <f>IF(Licenses[[#This Row],[Ownership]]="Minority Owned", Licenses[[#This Row],[Race of Majority Ownership (Cumulative)]], Licenses[[#This Row],[Ownership]])</f>
        <v>Non-Minority Owned</v>
      </c>
    </row>
    <row r="99" spans="1:15" customFormat="1" ht="15" customHeight="1" x14ac:dyDescent="0.2">
      <c r="A99" s="11">
        <v>413843</v>
      </c>
      <c r="B99" s="8" t="s">
        <v>368</v>
      </c>
      <c r="C99" s="8" t="s">
        <v>238</v>
      </c>
      <c r="D99" s="8">
        <v>20190524</v>
      </c>
      <c r="E99" s="8">
        <v>394</v>
      </c>
      <c r="F99" s="8" t="s">
        <v>369</v>
      </c>
      <c r="G99" s="8" t="s">
        <v>35</v>
      </c>
      <c r="H99" s="8">
        <v>0</v>
      </c>
      <c r="I99" s="8">
        <v>18</v>
      </c>
      <c r="J99" s="12" t="s">
        <v>24</v>
      </c>
      <c r="K99" s="9" t="str">
        <f>VLOOKUP(Licenses[[#This Row],[License '#]], [1]!Ownership_Lookup[#Data], 2, TRUE)</f>
        <v>White</v>
      </c>
      <c r="L99" s="10">
        <f>VLOOKUP(Licenses[[#This Row],[License '#]], [1]!Ownership_Lookup[#Data], 3, FALSE)</f>
        <v>1</v>
      </c>
      <c r="M99" s="9" t="str">
        <f>VLOOKUP(Licenses[[#This Row],[License '#]], [1]!Minority_Ownership_Values[#Data], 2, FALSE)</f>
        <v>Non-Minority Owned</v>
      </c>
      <c r="N99" s="10">
        <f>VLOOKUP(Licenses[[#This Row],[License '#]], [1]!Minority_Ownership_Values[#Data], 3, FALSE)</f>
        <v>1</v>
      </c>
      <c r="O99" s="9" t="str">
        <f>IF(Licenses[[#This Row],[Ownership]]="Minority Owned", Licenses[[#This Row],[Race of Majority Ownership (Cumulative)]], Licenses[[#This Row],[Ownership]])</f>
        <v>Non-Minority Owned</v>
      </c>
    </row>
    <row r="100" spans="1:15" customFormat="1" ht="15" customHeight="1" x14ac:dyDescent="0.2">
      <c r="A100" s="18">
        <v>413844</v>
      </c>
      <c r="B100" s="19" t="s">
        <v>370</v>
      </c>
      <c r="C100" s="15" t="s">
        <v>371</v>
      </c>
      <c r="D100" s="15">
        <v>20200110</v>
      </c>
      <c r="E100" s="15">
        <v>394</v>
      </c>
      <c r="F100" s="15" t="s">
        <v>372</v>
      </c>
      <c r="G100" s="15" t="s">
        <v>373</v>
      </c>
      <c r="H100" s="15">
        <v>6</v>
      </c>
      <c r="I100" s="15">
        <v>6</v>
      </c>
      <c r="J100" s="7" t="s">
        <v>19</v>
      </c>
      <c r="K100" s="9" t="str">
        <f>VLOOKUP(Licenses[[#This Row],[License '#]], [1]!Ownership_Lookup[#Data], 2, TRUE)</f>
        <v>White</v>
      </c>
      <c r="L100" s="10">
        <f>VLOOKUP(Licenses[[#This Row],[License '#]], [1]!Ownership_Lookup[#Data], 3, FALSE)</f>
        <v>1</v>
      </c>
      <c r="M100" s="9" t="str">
        <f>VLOOKUP(Licenses[[#This Row],[License '#]], [1]!Minority_Ownership_Values[#Data], 2, FALSE)</f>
        <v>Non-Minority Owned</v>
      </c>
      <c r="N100" s="10">
        <f>VLOOKUP(Licenses[[#This Row],[License '#]], [1]!Minority_Ownership_Values[#Data], 3, FALSE)</f>
        <v>1</v>
      </c>
      <c r="O100" s="9" t="str">
        <f>IF(Licenses[[#This Row],[Ownership]]="Minority Owned", Licenses[[#This Row],[Race of Majority Ownership (Cumulative)]], Licenses[[#This Row],[Ownership]])</f>
        <v>Non-Minority Owned</v>
      </c>
    </row>
    <row r="101" spans="1:15" customFormat="1" ht="15" customHeight="1" x14ac:dyDescent="0.2">
      <c r="A101" s="11">
        <v>413846</v>
      </c>
      <c r="B101" s="8" t="s">
        <v>374</v>
      </c>
      <c r="C101" s="8" t="s">
        <v>375</v>
      </c>
      <c r="D101" s="8">
        <v>20191219</v>
      </c>
      <c r="E101" s="8">
        <v>394</v>
      </c>
      <c r="F101" s="8" t="s">
        <v>376</v>
      </c>
      <c r="G101" s="8" t="s">
        <v>158</v>
      </c>
      <c r="H101" s="8">
        <v>4</v>
      </c>
      <c r="I101" s="8">
        <v>8</v>
      </c>
      <c r="J101" s="8" t="s">
        <v>24</v>
      </c>
      <c r="K101" s="9" t="str">
        <f>VLOOKUP(Licenses[[#This Row],[License '#]], [1]!Ownership_Lookup[#Data], 2, TRUE)</f>
        <v>White</v>
      </c>
      <c r="L101" s="10">
        <f>VLOOKUP(Licenses[[#This Row],[License '#]], [1]!Ownership_Lookup[#Data], 3, FALSE)</f>
        <v>0.89999999999999991</v>
      </c>
      <c r="M101" s="9" t="str">
        <f>VLOOKUP(Licenses[[#This Row],[License '#]], [1]!Minority_Ownership_Values[#Data], 2, FALSE)</f>
        <v>Non-Minority Owned</v>
      </c>
      <c r="N101" s="10">
        <f>VLOOKUP(Licenses[[#This Row],[License '#]], [1]!Minority_Ownership_Values[#Data], 3, FALSE)</f>
        <v>0.89999999999999991</v>
      </c>
      <c r="O101" s="9" t="str">
        <f>IF(Licenses[[#This Row],[Ownership]]="Minority Owned", Licenses[[#This Row],[Race of Majority Ownership (Cumulative)]], Licenses[[#This Row],[Ownership]])</f>
        <v>Non-Minority Owned</v>
      </c>
    </row>
    <row r="102" spans="1:15" customFormat="1" ht="15" customHeight="1" x14ac:dyDescent="0.2">
      <c r="A102" s="11">
        <v>413870</v>
      </c>
      <c r="B102" s="8" t="s">
        <v>377</v>
      </c>
      <c r="C102" s="8" t="s">
        <v>378</v>
      </c>
      <c r="D102" s="8">
        <v>20191005</v>
      </c>
      <c r="E102" s="8">
        <v>394</v>
      </c>
      <c r="F102" s="8" t="s">
        <v>379</v>
      </c>
      <c r="G102" s="8" t="s">
        <v>35</v>
      </c>
      <c r="H102" s="8">
        <v>1</v>
      </c>
      <c r="I102" s="8">
        <v>18</v>
      </c>
      <c r="J102" s="14" t="s">
        <v>24</v>
      </c>
      <c r="K102" s="9" t="str">
        <f>VLOOKUP(Licenses[[#This Row],[License '#]], [1]!Ownership_Lookup[#Data], 2, TRUE)</f>
        <v>White</v>
      </c>
      <c r="L102" s="10">
        <f>VLOOKUP(Licenses[[#This Row],[License '#]], [1]!Ownership_Lookup[#Data], 3, FALSE)</f>
        <v>1</v>
      </c>
      <c r="M102" s="9" t="str">
        <f>VLOOKUP(Licenses[[#This Row],[License '#]], [1]!Minority_Ownership_Values[#Data], 2, FALSE)</f>
        <v>Non-Minority Owned</v>
      </c>
      <c r="N102" s="10">
        <f>VLOOKUP(Licenses[[#This Row],[License '#]], [1]!Minority_Ownership_Values[#Data], 3, FALSE)</f>
        <v>1</v>
      </c>
      <c r="O102" s="9" t="str">
        <f>IF(Licenses[[#This Row],[Ownership]]="Minority Owned", Licenses[[#This Row],[Race of Majority Ownership (Cumulative)]], Licenses[[#This Row],[Ownership]])</f>
        <v>Non-Minority Owned</v>
      </c>
    </row>
    <row r="103" spans="1:15" customFormat="1" ht="15" customHeight="1" x14ac:dyDescent="0.2">
      <c r="A103" s="6">
        <v>413886</v>
      </c>
      <c r="B103" s="7" t="s">
        <v>380</v>
      </c>
      <c r="C103" s="7" t="s">
        <v>381</v>
      </c>
      <c r="D103" s="7">
        <v>20191205</v>
      </c>
      <c r="E103" s="7">
        <v>394</v>
      </c>
      <c r="F103" s="7" t="s">
        <v>382</v>
      </c>
      <c r="G103" s="7" t="s">
        <v>194</v>
      </c>
      <c r="H103" s="7">
        <v>1</v>
      </c>
      <c r="I103" s="7">
        <v>37</v>
      </c>
      <c r="J103" s="14" t="s">
        <v>19</v>
      </c>
      <c r="K103" s="9" t="str">
        <f>VLOOKUP(Licenses[[#This Row],[License '#]], [1]!Ownership_Lookup[#Data], 2, TRUE)</f>
        <v>White</v>
      </c>
      <c r="L103" s="10">
        <f>VLOOKUP(Licenses[[#This Row],[License '#]], [1]!Ownership_Lookup[#Data], 3, FALSE)</f>
        <v>1</v>
      </c>
      <c r="M103" s="9" t="str">
        <f>VLOOKUP(Licenses[[#This Row],[License '#]], [1]!Minority_Ownership_Values[#Data], 2, FALSE)</f>
        <v>Non-Minority Owned</v>
      </c>
      <c r="N103" s="10">
        <f>VLOOKUP(Licenses[[#This Row],[License '#]], [1]!Minority_Ownership_Values[#Data], 3, FALSE)</f>
        <v>1</v>
      </c>
      <c r="O103" s="9" t="str">
        <f>IF(Licenses[[#This Row],[Ownership]]="Minority Owned", Licenses[[#This Row],[Race of Majority Ownership (Cumulative)]], Licenses[[#This Row],[Ownership]])</f>
        <v>Non-Minority Owned</v>
      </c>
    </row>
    <row r="104" spans="1:15" customFormat="1" ht="15" customHeight="1" x14ac:dyDescent="0.2">
      <c r="A104" s="6">
        <v>413893</v>
      </c>
      <c r="B104" s="7" t="s">
        <v>383</v>
      </c>
      <c r="C104" s="7" t="s">
        <v>384</v>
      </c>
      <c r="D104" s="7">
        <v>20191126</v>
      </c>
      <c r="E104" s="7">
        <v>394</v>
      </c>
      <c r="F104" s="7" t="s">
        <v>385</v>
      </c>
      <c r="G104" s="7" t="s">
        <v>338</v>
      </c>
      <c r="H104" s="7">
        <v>25</v>
      </c>
      <c r="I104" s="7">
        <v>17</v>
      </c>
      <c r="J104" s="14" t="s">
        <v>19</v>
      </c>
      <c r="K104" s="9" t="str">
        <f>VLOOKUP(Licenses[[#This Row],[License '#]], [1]!Ownership_Lookup[#Data], 2, TRUE)</f>
        <v>White</v>
      </c>
      <c r="L104" s="10">
        <f>VLOOKUP(Licenses[[#This Row],[License '#]], [1]!Ownership_Lookup[#Data], 3, FALSE)</f>
        <v>1</v>
      </c>
      <c r="M104" s="9" t="str">
        <f>VLOOKUP(Licenses[[#This Row],[License '#]], [1]!Minority_Ownership_Values[#Data], 2, FALSE)</f>
        <v>Non-Minority Owned</v>
      </c>
      <c r="N104" s="10">
        <f>VLOOKUP(Licenses[[#This Row],[License '#]], [1]!Minority_Ownership_Values[#Data], 3, FALSE)</f>
        <v>1</v>
      </c>
      <c r="O104" s="9" t="str">
        <f>IF(Licenses[[#This Row],[Ownership]]="Minority Owned", Licenses[[#This Row],[Race of Majority Ownership (Cumulative)]], Licenses[[#This Row],[Ownership]])</f>
        <v>Non-Minority Owned</v>
      </c>
    </row>
    <row r="105" spans="1:15" customFormat="1" ht="15" customHeight="1" x14ac:dyDescent="0.2">
      <c r="A105" s="11">
        <v>413901</v>
      </c>
      <c r="B105" s="8" t="s">
        <v>386</v>
      </c>
      <c r="C105" s="8" t="s">
        <v>144</v>
      </c>
      <c r="D105" s="8">
        <v>20190515</v>
      </c>
      <c r="E105" s="8">
        <v>394</v>
      </c>
      <c r="F105" s="8" t="s">
        <v>387</v>
      </c>
      <c r="G105" s="8" t="s">
        <v>388</v>
      </c>
      <c r="H105" s="8">
        <v>0</v>
      </c>
      <c r="I105" s="8">
        <v>15</v>
      </c>
      <c r="J105" s="14" t="s">
        <v>24</v>
      </c>
      <c r="K105" s="9" t="str">
        <f>VLOOKUP(Licenses[[#This Row],[License '#]], [1]!Ownership_Lookup[#Data], 2, TRUE)</f>
        <v>White</v>
      </c>
      <c r="L105" s="10">
        <f>VLOOKUP(Licenses[[#This Row],[License '#]], [1]!Ownership_Lookup[#Data], 3, FALSE)</f>
        <v>1</v>
      </c>
      <c r="M105" s="9" t="str">
        <f>VLOOKUP(Licenses[[#This Row],[License '#]], [1]!Minority_Ownership_Values[#Data], 2, FALSE)</f>
        <v>Non-Minority Owned</v>
      </c>
      <c r="N105" s="10">
        <f>VLOOKUP(Licenses[[#This Row],[License '#]], [1]!Minority_Ownership_Values[#Data], 3, FALSE)</f>
        <v>1</v>
      </c>
      <c r="O105" s="9" t="str">
        <f>IF(Licenses[[#This Row],[Ownership]]="Minority Owned", Licenses[[#This Row],[Race of Majority Ownership (Cumulative)]], Licenses[[#This Row],[Ownership]])</f>
        <v>Non-Minority Owned</v>
      </c>
    </row>
    <row r="106" spans="1:15" customFormat="1" ht="15" customHeight="1" x14ac:dyDescent="0.2">
      <c r="A106" s="11">
        <v>413930</v>
      </c>
      <c r="B106" s="8" t="s">
        <v>389</v>
      </c>
      <c r="C106" s="8" t="s">
        <v>390</v>
      </c>
      <c r="D106" s="8">
        <v>20191221</v>
      </c>
      <c r="E106" s="8">
        <v>394</v>
      </c>
      <c r="F106" s="8" t="s">
        <v>391</v>
      </c>
      <c r="G106" s="8" t="s">
        <v>61</v>
      </c>
      <c r="H106" s="8">
        <v>0</v>
      </c>
      <c r="I106" s="8">
        <v>5</v>
      </c>
      <c r="J106" s="14" t="s">
        <v>24</v>
      </c>
      <c r="K106" s="9" t="str">
        <f>VLOOKUP(Licenses[[#This Row],[License '#]], [1]!Ownership_Lookup[#Data], 2, TRUE)</f>
        <v>White</v>
      </c>
      <c r="L106" s="10">
        <f>VLOOKUP(Licenses[[#This Row],[License '#]], [1]!Ownership_Lookup[#Data], 3, FALSE)</f>
        <v>1</v>
      </c>
      <c r="M106" s="9" t="str">
        <f>VLOOKUP(Licenses[[#This Row],[License '#]], [1]!Minority_Ownership_Values[#Data], 2, FALSE)</f>
        <v>Non-Minority Owned</v>
      </c>
      <c r="N106" s="10">
        <f>VLOOKUP(Licenses[[#This Row],[License '#]], [1]!Minority_Ownership_Values[#Data], 3, FALSE)</f>
        <v>1</v>
      </c>
      <c r="O106" s="9" t="str">
        <f>IF(Licenses[[#This Row],[Ownership]]="Minority Owned", Licenses[[#This Row],[Race of Majority Ownership (Cumulative)]], Licenses[[#This Row],[Ownership]])</f>
        <v>Non-Minority Owned</v>
      </c>
    </row>
    <row r="107" spans="1:15" customFormat="1" ht="15" customHeight="1" x14ac:dyDescent="0.2">
      <c r="A107" s="11">
        <v>413994</v>
      </c>
      <c r="B107" s="8" t="s">
        <v>392</v>
      </c>
      <c r="C107" s="8" t="s">
        <v>393</v>
      </c>
      <c r="D107" s="8">
        <v>20190523</v>
      </c>
      <c r="E107" s="8">
        <v>394</v>
      </c>
      <c r="F107" s="8" t="s">
        <v>394</v>
      </c>
      <c r="G107" s="8" t="s">
        <v>395</v>
      </c>
      <c r="H107" s="8">
        <v>0</v>
      </c>
      <c r="I107" s="8">
        <v>10</v>
      </c>
      <c r="J107" s="14" t="s">
        <v>24</v>
      </c>
      <c r="K107" s="9" t="str">
        <f>VLOOKUP(Licenses[[#This Row],[License '#]], [1]!Ownership_Lookup[#Data], 2, TRUE)</f>
        <v>White</v>
      </c>
      <c r="L107" s="10">
        <f>VLOOKUP(Licenses[[#This Row],[License '#]], [1]!Ownership_Lookup[#Data], 3, FALSE)</f>
        <v>1</v>
      </c>
      <c r="M107" s="9" t="str">
        <f>VLOOKUP(Licenses[[#This Row],[License '#]], [1]!Minority_Ownership_Values[#Data], 2, FALSE)</f>
        <v>Non-Minority Owned</v>
      </c>
      <c r="N107" s="10">
        <f>VLOOKUP(Licenses[[#This Row],[License '#]], [1]!Minority_Ownership_Values[#Data], 3, FALSE)</f>
        <v>1</v>
      </c>
      <c r="O107" s="9" t="str">
        <f>IF(Licenses[[#This Row],[Ownership]]="Minority Owned", Licenses[[#This Row],[Race of Majority Ownership (Cumulative)]], Licenses[[#This Row],[Ownership]])</f>
        <v>Non-Minority Owned</v>
      </c>
    </row>
    <row r="108" spans="1:15" customFormat="1" ht="15" customHeight="1" x14ac:dyDescent="0.2">
      <c r="A108" s="11">
        <v>413996</v>
      </c>
      <c r="B108" s="8" t="s">
        <v>396</v>
      </c>
      <c r="C108" s="8" t="s">
        <v>397</v>
      </c>
      <c r="D108" s="8">
        <v>20190426</v>
      </c>
      <c r="E108" s="8">
        <v>394</v>
      </c>
      <c r="F108" s="8" t="s">
        <v>398</v>
      </c>
      <c r="G108" s="8" t="s">
        <v>28</v>
      </c>
      <c r="H108" s="8">
        <v>26</v>
      </c>
      <c r="I108" s="8">
        <v>17</v>
      </c>
      <c r="J108" s="8" t="s">
        <v>24</v>
      </c>
      <c r="K108" s="9" t="str">
        <f>VLOOKUP(Licenses[[#This Row],[License '#]], [1]!Ownership_Lookup[#Data], 2, TRUE)</f>
        <v>White</v>
      </c>
      <c r="L108" s="10">
        <f>VLOOKUP(Licenses[[#This Row],[License '#]], [1]!Ownership_Lookup[#Data], 3, FALSE)</f>
        <v>1</v>
      </c>
      <c r="M108" s="9" t="str">
        <f>VLOOKUP(Licenses[[#This Row],[License '#]], [1]!Minority_Ownership_Values[#Data], 2, FALSE)</f>
        <v>Non-Minority Owned</v>
      </c>
      <c r="N108" s="10">
        <f>VLOOKUP(Licenses[[#This Row],[License '#]], [1]!Minority_Ownership_Values[#Data], 3, FALSE)</f>
        <v>1</v>
      </c>
      <c r="O108" s="9" t="str">
        <f>IF(Licenses[[#This Row],[Ownership]]="Minority Owned", Licenses[[#This Row],[Race of Majority Ownership (Cumulative)]], Licenses[[#This Row],[Ownership]])</f>
        <v>Non-Minority Owned</v>
      </c>
    </row>
    <row r="109" spans="1:15" customFormat="1" ht="15" customHeight="1" x14ac:dyDescent="0.2">
      <c r="A109" s="6">
        <v>414002</v>
      </c>
      <c r="B109" s="7" t="s">
        <v>399</v>
      </c>
      <c r="C109" s="7" t="s">
        <v>400</v>
      </c>
      <c r="D109" s="7">
        <v>20191231</v>
      </c>
      <c r="E109" s="7">
        <v>394</v>
      </c>
      <c r="F109" s="7" t="s">
        <v>401</v>
      </c>
      <c r="G109" s="7" t="s">
        <v>402</v>
      </c>
      <c r="H109" s="7">
        <v>2</v>
      </c>
      <c r="I109" s="7">
        <v>34</v>
      </c>
      <c r="J109" s="14" t="s">
        <v>19</v>
      </c>
      <c r="K109" s="9" t="str">
        <f>VLOOKUP(Licenses[[#This Row],[License '#]], [1]!Ownership_Lookup[#Data], 2, TRUE)</f>
        <v>White</v>
      </c>
      <c r="L109" s="10">
        <f>VLOOKUP(Licenses[[#This Row],[License '#]], [1]!Ownership_Lookup[#Data], 3, FALSE)</f>
        <v>1</v>
      </c>
      <c r="M109" s="9" t="str">
        <f>VLOOKUP(Licenses[[#This Row],[License '#]], [1]!Minority_Ownership_Values[#Data], 2, FALSE)</f>
        <v>Non-Minority Owned</v>
      </c>
      <c r="N109" s="10">
        <f>VLOOKUP(Licenses[[#This Row],[License '#]], [1]!Minority_Ownership_Values[#Data], 3, FALSE)</f>
        <v>1</v>
      </c>
      <c r="O109" s="9" t="str">
        <f>IF(Licenses[[#This Row],[Ownership]]="Minority Owned", Licenses[[#This Row],[Race of Majority Ownership (Cumulative)]], Licenses[[#This Row],[Ownership]])</f>
        <v>Non-Minority Owned</v>
      </c>
    </row>
    <row r="110" spans="1:15" customFormat="1" ht="15" customHeight="1" x14ac:dyDescent="0.2">
      <c r="A110" s="6">
        <v>414060</v>
      </c>
      <c r="B110" s="7" t="s">
        <v>403</v>
      </c>
      <c r="C110" s="7" t="s">
        <v>404</v>
      </c>
      <c r="D110" s="7">
        <v>20190927</v>
      </c>
      <c r="E110" s="7">
        <v>394</v>
      </c>
      <c r="F110" s="7" t="s">
        <v>405</v>
      </c>
      <c r="G110" s="7" t="s">
        <v>154</v>
      </c>
      <c r="H110" s="7">
        <v>7</v>
      </c>
      <c r="I110" s="7">
        <v>29</v>
      </c>
      <c r="J110" s="8" t="s">
        <v>19</v>
      </c>
      <c r="K110" s="9" t="str">
        <f>VLOOKUP(Licenses[[#This Row],[License '#]], [1]!Ownership_Lookup[#Data], 2, TRUE)</f>
        <v>Asian</v>
      </c>
      <c r="L110" s="10">
        <f>VLOOKUP(Licenses[[#This Row],[License '#]], [1]!Ownership_Lookup[#Data], 3, FALSE)</f>
        <v>1</v>
      </c>
      <c r="M110" s="9" t="str">
        <f>VLOOKUP(Licenses[[#This Row],[License '#]], [1]!Minority_Ownership_Values[#Data], 2, FALSE)</f>
        <v>Minority Owned</v>
      </c>
      <c r="N110" s="10">
        <f>VLOOKUP(Licenses[[#This Row],[License '#]], [1]!Minority_Ownership_Values[#Data], 3, FALSE)</f>
        <v>1</v>
      </c>
      <c r="O110" s="9" t="str">
        <f>IF(Licenses[[#This Row],[Ownership]]="Minority Owned", Licenses[[#This Row],[Race of Majority Ownership (Cumulative)]], Licenses[[#This Row],[Ownership]])</f>
        <v>Asian</v>
      </c>
    </row>
    <row r="111" spans="1:15" customFormat="1" ht="15" customHeight="1" x14ac:dyDescent="0.2">
      <c r="A111" s="6">
        <v>414065</v>
      </c>
      <c r="B111" s="7" t="s">
        <v>406</v>
      </c>
      <c r="C111" s="7" t="s">
        <v>407</v>
      </c>
      <c r="D111" s="7">
        <v>20190822</v>
      </c>
      <c r="E111" s="7">
        <v>394</v>
      </c>
      <c r="F111" s="7" t="s">
        <v>408</v>
      </c>
      <c r="G111" s="7" t="s">
        <v>409</v>
      </c>
      <c r="H111" s="7">
        <v>5</v>
      </c>
      <c r="I111" s="7">
        <v>4</v>
      </c>
      <c r="J111" s="12" t="s">
        <v>19</v>
      </c>
      <c r="K111" s="9" t="str">
        <f>VLOOKUP(Licenses[[#This Row],[License '#]], [1]!Ownership_Lookup[#Data], 2, TRUE)</f>
        <v>White</v>
      </c>
      <c r="L111" s="10">
        <f>VLOOKUP(Licenses[[#This Row],[License '#]], [1]!Ownership_Lookup[#Data], 3, FALSE)</f>
        <v>1</v>
      </c>
      <c r="M111" s="9" t="str">
        <f>VLOOKUP(Licenses[[#This Row],[License '#]], [1]!Minority_Ownership_Values[#Data], 2, FALSE)</f>
        <v>Non-Minority Owned</v>
      </c>
      <c r="N111" s="10">
        <f>VLOOKUP(Licenses[[#This Row],[License '#]], [1]!Minority_Ownership_Values[#Data], 3, FALSE)</f>
        <v>1</v>
      </c>
      <c r="O111" s="9" t="str">
        <f>IF(Licenses[[#This Row],[Ownership]]="Minority Owned", Licenses[[#This Row],[Race of Majority Ownership (Cumulative)]], Licenses[[#This Row],[Ownership]])</f>
        <v>Non-Minority Owned</v>
      </c>
    </row>
    <row r="112" spans="1:15" customFormat="1" ht="15" customHeight="1" x14ac:dyDescent="0.2">
      <c r="A112" s="6">
        <v>414090</v>
      </c>
      <c r="B112" s="7" t="s">
        <v>410</v>
      </c>
      <c r="C112" s="7" t="s">
        <v>411</v>
      </c>
      <c r="D112" s="7">
        <v>20190926</v>
      </c>
      <c r="E112" s="7">
        <v>394</v>
      </c>
      <c r="F112" s="7" t="s">
        <v>412</v>
      </c>
      <c r="G112" s="7" t="s">
        <v>413</v>
      </c>
      <c r="H112" s="7">
        <v>32</v>
      </c>
      <c r="I112" s="7">
        <v>17</v>
      </c>
      <c r="J112" s="7" t="s">
        <v>19</v>
      </c>
      <c r="K112" s="9" t="str">
        <f>VLOOKUP(Licenses[[#This Row],[License '#]], [1]!Ownership_Lookup[#Data], 2, TRUE)</f>
        <v>White</v>
      </c>
      <c r="L112" s="10">
        <f>VLOOKUP(Licenses[[#This Row],[License '#]], [1]!Ownership_Lookup[#Data], 3, FALSE)</f>
        <v>1</v>
      </c>
      <c r="M112" s="9" t="str">
        <f>VLOOKUP(Licenses[[#This Row],[License '#]], [1]!Minority_Ownership_Values[#Data], 2, FALSE)</f>
        <v>Non-Minority Owned</v>
      </c>
      <c r="N112" s="10">
        <f>VLOOKUP(Licenses[[#This Row],[License '#]], [1]!Minority_Ownership_Values[#Data], 3, FALSE)</f>
        <v>1</v>
      </c>
      <c r="O112" s="9" t="str">
        <f>IF(Licenses[[#This Row],[Ownership]]="Minority Owned", Licenses[[#This Row],[Race of Majority Ownership (Cumulative)]], Licenses[[#This Row],[Ownership]])</f>
        <v>Non-Minority Owned</v>
      </c>
    </row>
    <row r="113" spans="1:15" customFormat="1" ht="15" customHeight="1" x14ac:dyDescent="0.2">
      <c r="A113" s="6">
        <v>414103</v>
      </c>
      <c r="B113" s="7" t="s">
        <v>414</v>
      </c>
      <c r="C113" s="7" t="s">
        <v>415</v>
      </c>
      <c r="D113" s="7">
        <v>20190921</v>
      </c>
      <c r="E113" s="7">
        <v>394</v>
      </c>
      <c r="F113" s="7" t="s">
        <v>416</v>
      </c>
      <c r="G113" s="7" t="s">
        <v>49</v>
      </c>
      <c r="H113" s="7">
        <v>0</v>
      </c>
      <c r="I113" s="7">
        <v>27</v>
      </c>
      <c r="J113" s="8" t="s">
        <v>19</v>
      </c>
      <c r="K113" s="9" t="str">
        <f>VLOOKUP(Licenses[[#This Row],[License '#]], [1]!Ownership_Lookup[#Data], 2, TRUE)</f>
        <v>White</v>
      </c>
      <c r="L113" s="10">
        <f>VLOOKUP(Licenses[[#This Row],[License '#]], [1]!Ownership_Lookup[#Data], 3, FALSE)</f>
        <v>1</v>
      </c>
      <c r="M113" s="9" t="str">
        <f>VLOOKUP(Licenses[[#This Row],[License '#]], [1]!Minority_Ownership_Values[#Data], 2, FALSE)</f>
        <v>Non-Minority Owned</v>
      </c>
      <c r="N113" s="10">
        <f>VLOOKUP(Licenses[[#This Row],[License '#]], [1]!Minority_Ownership_Values[#Data], 3, FALSE)</f>
        <v>1</v>
      </c>
      <c r="O113" s="9" t="str">
        <f>IF(Licenses[[#This Row],[Ownership]]="Minority Owned", Licenses[[#This Row],[Race of Majority Ownership (Cumulative)]], Licenses[[#This Row],[Ownership]])</f>
        <v>Non-Minority Owned</v>
      </c>
    </row>
    <row r="114" spans="1:15" customFormat="1" ht="15" customHeight="1" x14ac:dyDescent="0.2">
      <c r="A114" s="6">
        <v>414130</v>
      </c>
      <c r="B114" s="7" t="s">
        <v>417</v>
      </c>
      <c r="C114" s="7" t="s">
        <v>418</v>
      </c>
      <c r="D114" s="7">
        <v>20190926</v>
      </c>
      <c r="E114" s="7">
        <v>394</v>
      </c>
      <c r="F114" s="7" t="s">
        <v>419</v>
      </c>
      <c r="G114" s="7" t="s">
        <v>232</v>
      </c>
      <c r="H114" s="7">
        <v>0</v>
      </c>
      <c r="I114" s="7">
        <v>27</v>
      </c>
      <c r="J114" s="7" t="s">
        <v>19</v>
      </c>
      <c r="K114" s="9" t="str">
        <f>VLOOKUP(Licenses[[#This Row],[License '#]], [1]!Ownership_Lookup[#Data], 2, TRUE)</f>
        <v>White</v>
      </c>
      <c r="L114" s="10">
        <f>VLOOKUP(Licenses[[#This Row],[License '#]], [1]!Ownership_Lookup[#Data], 3, FALSE)</f>
        <v>1</v>
      </c>
      <c r="M114" s="9" t="str">
        <f>VLOOKUP(Licenses[[#This Row],[License '#]], [1]!Minority_Ownership_Values[#Data], 2, FALSE)</f>
        <v>Non-Minority Owned</v>
      </c>
      <c r="N114" s="10">
        <f>VLOOKUP(Licenses[[#This Row],[License '#]], [1]!Minority_Ownership_Values[#Data], 3, FALSE)</f>
        <v>1</v>
      </c>
      <c r="O114" s="9" t="str">
        <f>IF(Licenses[[#This Row],[Ownership]]="Minority Owned", Licenses[[#This Row],[Race of Majority Ownership (Cumulative)]], Licenses[[#This Row],[Ownership]])</f>
        <v>Non-Minority Owned</v>
      </c>
    </row>
    <row r="115" spans="1:15" customFormat="1" ht="15" customHeight="1" x14ac:dyDescent="0.2">
      <c r="A115" s="6">
        <v>414160</v>
      </c>
      <c r="B115" s="7" t="s">
        <v>420</v>
      </c>
      <c r="C115" s="7" t="s">
        <v>421</v>
      </c>
      <c r="D115" s="7">
        <v>20190413</v>
      </c>
      <c r="E115" s="7">
        <v>394</v>
      </c>
      <c r="F115" s="7" t="s">
        <v>422</v>
      </c>
      <c r="G115" s="7" t="s">
        <v>28</v>
      </c>
      <c r="H115" s="7">
        <v>26</v>
      </c>
      <c r="I115" s="7">
        <v>17</v>
      </c>
      <c r="J115" s="8" t="s">
        <v>19</v>
      </c>
      <c r="K115" s="9" t="str">
        <f>VLOOKUP(Licenses[[#This Row],[License '#]], [1]!Ownership_Lookup[#Data], 2, TRUE)</f>
        <v>White</v>
      </c>
      <c r="L115" s="10">
        <f>VLOOKUP(Licenses[[#This Row],[License '#]], [1]!Ownership_Lookup[#Data], 3, FALSE)</f>
        <v>0.75</v>
      </c>
      <c r="M115" s="9" t="str">
        <f>VLOOKUP(Licenses[[#This Row],[License '#]], [1]!Minority_Ownership_Values[#Data], 2, FALSE)</f>
        <v>Non-Minority Owned</v>
      </c>
      <c r="N115" s="10">
        <f>VLOOKUP(Licenses[[#This Row],[License '#]], [1]!Minority_Ownership_Values[#Data], 3, FALSE)</f>
        <v>0.75</v>
      </c>
      <c r="O115" s="9" t="str">
        <f>IF(Licenses[[#This Row],[Ownership]]="Minority Owned", Licenses[[#This Row],[Race of Majority Ownership (Cumulative)]], Licenses[[#This Row],[Ownership]])</f>
        <v>Non-Minority Owned</v>
      </c>
    </row>
    <row r="116" spans="1:15" customFormat="1" ht="15" customHeight="1" x14ac:dyDescent="0.2">
      <c r="A116" s="11">
        <v>414174</v>
      </c>
      <c r="B116" s="8" t="s">
        <v>423</v>
      </c>
      <c r="C116" s="8" t="s">
        <v>424</v>
      </c>
      <c r="D116" s="8">
        <v>20191221</v>
      </c>
      <c r="E116" s="8">
        <v>394</v>
      </c>
      <c r="F116" s="8" t="s">
        <v>425</v>
      </c>
      <c r="G116" s="8" t="s">
        <v>28</v>
      </c>
      <c r="H116" s="8">
        <v>26</v>
      </c>
      <c r="I116" s="8">
        <v>17</v>
      </c>
      <c r="J116" s="8" t="s">
        <v>24</v>
      </c>
      <c r="K116" s="9" t="str">
        <f>VLOOKUP(Licenses[[#This Row],[License '#]], [1]!Ownership_Lookup[#Data], 2, TRUE)</f>
        <v>No Majority</v>
      </c>
      <c r="L116" s="10">
        <f>VLOOKUP(Licenses[[#This Row],[License '#]], [1]!Ownership_Lookup[#Data], 3, FALSE)</f>
        <v>0.33379972016789933</v>
      </c>
      <c r="M116" s="9" t="str">
        <f>VLOOKUP(Licenses[[#This Row],[License '#]], [1]!Minority_Ownership_Values[#Data], 2, FALSE)</f>
        <v>Minority Owned</v>
      </c>
      <c r="N116" s="10">
        <f>VLOOKUP(Licenses[[#This Row],[License '#]], [1]!Minority_Ownership_Values[#Data], 3, FALSE)</f>
        <v>0.66659999999999997</v>
      </c>
      <c r="O116" s="9" t="s">
        <v>183</v>
      </c>
    </row>
    <row r="117" spans="1:15" customFormat="1" ht="15" customHeight="1" x14ac:dyDescent="0.2">
      <c r="A117" s="11">
        <v>414181</v>
      </c>
      <c r="B117" s="8" t="s">
        <v>426</v>
      </c>
      <c r="C117" s="8" t="s">
        <v>427</v>
      </c>
      <c r="D117" s="8">
        <v>20191030</v>
      </c>
      <c r="E117" s="8">
        <v>394</v>
      </c>
      <c r="F117" s="8" t="s">
        <v>428</v>
      </c>
      <c r="G117" s="8" t="s">
        <v>429</v>
      </c>
      <c r="H117" s="8">
        <v>3</v>
      </c>
      <c r="I117" s="8">
        <v>5</v>
      </c>
      <c r="J117" s="8" t="s">
        <v>24</v>
      </c>
      <c r="K117" s="9" t="str">
        <f>VLOOKUP(Licenses[[#This Row],[License '#]], [1]!Ownership_Lookup[#Data], 2, TRUE)</f>
        <v>White</v>
      </c>
      <c r="L117" s="10">
        <f>VLOOKUP(Licenses[[#This Row],[License '#]], [1]!Ownership_Lookup[#Data], 3, FALSE)</f>
        <v>1</v>
      </c>
      <c r="M117" s="9" t="str">
        <f>VLOOKUP(Licenses[[#This Row],[License '#]], [1]!Minority_Ownership_Values[#Data], 2, FALSE)</f>
        <v>Non-Minority Owned</v>
      </c>
      <c r="N117" s="10">
        <f>VLOOKUP(Licenses[[#This Row],[License '#]], [1]!Minority_Ownership_Values[#Data], 3, FALSE)</f>
        <v>1</v>
      </c>
      <c r="O117" s="9" t="str">
        <f>IF(Licenses[[#This Row],[Ownership]]="Minority Owned", Licenses[[#This Row],[Race of Majority Ownership (Cumulative)]], Licenses[[#This Row],[Ownership]])</f>
        <v>Non-Minority Owned</v>
      </c>
    </row>
    <row r="118" spans="1:15" customFormat="1" ht="15" customHeight="1" x14ac:dyDescent="0.2">
      <c r="A118" s="6">
        <v>414211</v>
      </c>
      <c r="B118" s="7" t="s">
        <v>430</v>
      </c>
      <c r="C118" s="7" t="s">
        <v>431</v>
      </c>
      <c r="D118" s="7">
        <v>20190809</v>
      </c>
      <c r="E118" s="7">
        <v>394</v>
      </c>
      <c r="F118" s="7" t="s">
        <v>432</v>
      </c>
      <c r="G118" s="7" t="s">
        <v>433</v>
      </c>
      <c r="H118" s="7">
        <v>2</v>
      </c>
      <c r="I118" s="7">
        <v>2</v>
      </c>
      <c r="J118" s="12" t="s">
        <v>19</v>
      </c>
      <c r="K118" s="9" t="str">
        <f>VLOOKUP(Licenses[[#This Row],[License '#]], [1]!Ownership_Lookup[#Data], 2, TRUE)</f>
        <v>White</v>
      </c>
      <c r="L118" s="10">
        <f>VLOOKUP(Licenses[[#This Row],[License '#]], [1]!Ownership_Lookup[#Data], 3, FALSE)</f>
        <v>1</v>
      </c>
      <c r="M118" s="9" t="str">
        <f>VLOOKUP(Licenses[[#This Row],[License '#]], [1]!Minority_Ownership_Values[#Data], 2, FALSE)</f>
        <v>Non-Minority Owned</v>
      </c>
      <c r="N118" s="10">
        <f>VLOOKUP(Licenses[[#This Row],[License '#]], [1]!Minority_Ownership_Values[#Data], 3, FALSE)</f>
        <v>1</v>
      </c>
      <c r="O118" s="9" t="str">
        <f>IF(Licenses[[#This Row],[Ownership]]="Minority Owned", Licenses[[#This Row],[Race of Majority Ownership (Cumulative)]], Licenses[[#This Row],[Ownership]])</f>
        <v>Non-Minority Owned</v>
      </c>
    </row>
    <row r="119" spans="1:15" customFormat="1" ht="15" customHeight="1" x14ac:dyDescent="0.2">
      <c r="A119" s="11">
        <v>414216</v>
      </c>
      <c r="B119" s="8" t="s">
        <v>434</v>
      </c>
      <c r="C119" s="8" t="s">
        <v>435</v>
      </c>
      <c r="D119" s="8">
        <v>20191031</v>
      </c>
      <c r="E119" s="8">
        <v>394</v>
      </c>
      <c r="F119" s="8" t="s">
        <v>436</v>
      </c>
      <c r="G119" s="8" t="s">
        <v>437</v>
      </c>
      <c r="H119" s="8">
        <v>0</v>
      </c>
      <c r="I119" s="8">
        <v>9</v>
      </c>
      <c r="J119" s="8" t="s">
        <v>24</v>
      </c>
      <c r="K119" s="9" t="str">
        <f>VLOOKUP(Licenses[[#This Row],[License '#]], [1]!Ownership_Lookup[#Data], 2, TRUE)</f>
        <v>White</v>
      </c>
      <c r="L119" s="10">
        <f>VLOOKUP(Licenses[[#This Row],[License '#]], [1]!Ownership_Lookup[#Data], 3, FALSE)</f>
        <v>0.8</v>
      </c>
      <c r="M119" s="9" t="str">
        <f>VLOOKUP(Licenses[[#This Row],[License '#]], [1]!Minority_Ownership_Values[#Data], 2, FALSE)</f>
        <v>Non-Minority Owned</v>
      </c>
      <c r="N119" s="10">
        <f>VLOOKUP(Licenses[[#This Row],[License '#]], [1]!Minority_Ownership_Values[#Data], 3, FALSE)</f>
        <v>0.8</v>
      </c>
      <c r="O119" s="9" t="str">
        <f>IF(Licenses[[#This Row],[Ownership]]="Minority Owned", Licenses[[#This Row],[Race of Majority Ownership (Cumulative)]], Licenses[[#This Row],[Ownership]])</f>
        <v>Non-Minority Owned</v>
      </c>
    </row>
    <row r="120" spans="1:15" customFormat="1" ht="15" customHeight="1" x14ac:dyDescent="0.2">
      <c r="A120" s="6">
        <v>414223</v>
      </c>
      <c r="B120" s="7" t="s">
        <v>438</v>
      </c>
      <c r="C120" s="7" t="s">
        <v>439</v>
      </c>
      <c r="D120" s="7">
        <v>20190809</v>
      </c>
      <c r="E120" s="7">
        <v>394</v>
      </c>
      <c r="F120" s="7" t="s">
        <v>440</v>
      </c>
      <c r="G120" s="7" t="s">
        <v>61</v>
      </c>
      <c r="H120" s="7">
        <v>2</v>
      </c>
      <c r="I120" s="7">
        <v>5</v>
      </c>
      <c r="J120" s="8" t="s">
        <v>19</v>
      </c>
      <c r="K120" s="9" t="str">
        <f>VLOOKUP(Licenses[[#This Row],[License '#]], [1]!Ownership_Lookup[#Data], 2, TRUE)</f>
        <v>White</v>
      </c>
      <c r="L120" s="10">
        <f>VLOOKUP(Licenses[[#This Row],[License '#]], [1]!Ownership_Lookup[#Data], 3, FALSE)</f>
        <v>1</v>
      </c>
      <c r="M120" s="9" t="str">
        <f>VLOOKUP(Licenses[[#This Row],[License '#]], [1]!Minority_Ownership_Values[#Data], 2, FALSE)</f>
        <v>Non-Minority Owned</v>
      </c>
      <c r="N120" s="10">
        <f>VLOOKUP(Licenses[[#This Row],[License '#]], [1]!Minority_Ownership_Values[#Data], 3, FALSE)</f>
        <v>1</v>
      </c>
      <c r="O120" s="9" t="str">
        <f>IF(Licenses[[#This Row],[Ownership]]="Minority Owned", Licenses[[#This Row],[Race of Majority Ownership (Cumulative)]], Licenses[[#This Row],[Ownership]])</f>
        <v>Non-Minority Owned</v>
      </c>
    </row>
    <row r="121" spans="1:15" customFormat="1" ht="15" customHeight="1" x14ac:dyDescent="0.2">
      <c r="A121" s="11">
        <v>414225</v>
      </c>
      <c r="B121" s="8" t="s">
        <v>441</v>
      </c>
      <c r="C121" s="8" t="s">
        <v>442</v>
      </c>
      <c r="D121" s="8">
        <v>20191128</v>
      </c>
      <c r="E121" s="8">
        <v>394</v>
      </c>
      <c r="F121" s="8" t="s">
        <v>443</v>
      </c>
      <c r="G121" s="8" t="s">
        <v>236</v>
      </c>
      <c r="H121" s="8">
        <v>3</v>
      </c>
      <c r="I121" s="8">
        <v>3</v>
      </c>
      <c r="J121" s="8" t="s">
        <v>24</v>
      </c>
      <c r="K121" s="9" t="str">
        <f>VLOOKUP(Licenses[[#This Row],[License '#]], [1]!Ownership_Lookup[#Data], 2, TRUE)</f>
        <v>White</v>
      </c>
      <c r="L121" s="10">
        <f>VLOOKUP(Licenses[[#This Row],[License '#]], [1]!Ownership_Lookup[#Data], 3, FALSE)</f>
        <v>1</v>
      </c>
      <c r="M121" s="9" t="str">
        <f>VLOOKUP(Licenses[[#This Row],[License '#]], [1]!Minority_Ownership_Values[#Data], 2, FALSE)</f>
        <v>Non-Minority Owned</v>
      </c>
      <c r="N121" s="10">
        <f>VLOOKUP(Licenses[[#This Row],[License '#]], [1]!Minority_Ownership_Values[#Data], 3, FALSE)</f>
        <v>1</v>
      </c>
      <c r="O121" s="9" t="str">
        <f>IF(Licenses[[#This Row],[Ownership]]="Minority Owned", Licenses[[#This Row],[Race of Majority Ownership (Cumulative)]], Licenses[[#This Row],[Ownership]])</f>
        <v>Non-Minority Owned</v>
      </c>
    </row>
    <row r="122" spans="1:15" customFormat="1" ht="15" customHeight="1" x14ac:dyDescent="0.2">
      <c r="A122" s="11">
        <v>414243</v>
      </c>
      <c r="B122" s="8" t="s">
        <v>444</v>
      </c>
      <c r="C122" s="8" t="s">
        <v>30</v>
      </c>
      <c r="D122" s="8">
        <v>20191203</v>
      </c>
      <c r="E122" s="8">
        <v>394</v>
      </c>
      <c r="F122" s="8" t="s">
        <v>445</v>
      </c>
      <c r="G122" s="8" t="s">
        <v>158</v>
      </c>
      <c r="H122" s="8">
        <v>4</v>
      </c>
      <c r="I122" s="8">
        <v>8</v>
      </c>
      <c r="J122" s="8" t="s">
        <v>24</v>
      </c>
      <c r="K122" s="9" t="str">
        <f>VLOOKUP(Licenses[[#This Row],[License '#]], [1]!Ownership_Lookup[#Data], 2, TRUE)</f>
        <v>White</v>
      </c>
      <c r="L122" s="10">
        <f>VLOOKUP(Licenses[[#This Row],[License '#]], [1]!Ownership_Lookup[#Data], 3, FALSE)</f>
        <v>1</v>
      </c>
      <c r="M122" s="9" t="str">
        <f>VLOOKUP(Licenses[[#This Row],[License '#]], [1]!Minority_Ownership_Values[#Data], 2, FALSE)</f>
        <v>Non-Minority Owned</v>
      </c>
      <c r="N122" s="10">
        <f>VLOOKUP(Licenses[[#This Row],[License '#]], [1]!Minority_Ownership_Values[#Data], 3, FALSE)</f>
        <v>1</v>
      </c>
      <c r="O122" s="9" t="str">
        <f>IF(Licenses[[#This Row],[Ownership]]="Minority Owned", Licenses[[#This Row],[Race of Majority Ownership (Cumulative)]], Licenses[[#This Row],[Ownership]])</f>
        <v>Non-Minority Owned</v>
      </c>
    </row>
    <row r="123" spans="1:15" customFormat="1" ht="15" customHeight="1" x14ac:dyDescent="0.2">
      <c r="A123" s="11">
        <v>414280</v>
      </c>
      <c r="B123" s="8" t="s">
        <v>446</v>
      </c>
      <c r="C123" s="8" t="s">
        <v>447</v>
      </c>
      <c r="D123" s="8">
        <v>20190614</v>
      </c>
      <c r="E123" s="8">
        <v>394</v>
      </c>
      <c r="F123" s="8" t="s">
        <v>448</v>
      </c>
      <c r="G123" s="8" t="s">
        <v>449</v>
      </c>
      <c r="H123" s="8">
        <v>0</v>
      </c>
      <c r="I123" s="8">
        <v>8</v>
      </c>
      <c r="J123" s="8" t="s">
        <v>24</v>
      </c>
      <c r="K123" s="9" t="str">
        <f>VLOOKUP(Licenses[[#This Row],[License '#]], [1]!Ownership_Lookup[#Data], 2, TRUE)</f>
        <v>White</v>
      </c>
      <c r="L123" s="10">
        <f>VLOOKUP(Licenses[[#This Row],[License '#]], [1]!Ownership_Lookup[#Data], 3, FALSE)</f>
        <v>1</v>
      </c>
      <c r="M123" s="9" t="str">
        <f>VLOOKUP(Licenses[[#This Row],[License '#]], [1]!Minority_Ownership_Values[#Data], 2, FALSE)</f>
        <v>Non-Minority Owned</v>
      </c>
      <c r="N123" s="10">
        <f>VLOOKUP(Licenses[[#This Row],[License '#]], [1]!Minority_Ownership_Values[#Data], 3, FALSE)</f>
        <v>1</v>
      </c>
      <c r="O123" s="9" t="str">
        <f>IF(Licenses[[#This Row],[Ownership]]="Minority Owned", Licenses[[#This Row],[Race of Majority Ownership (Cumulative)]], Licenses[[#This Row],[Ownership]])</f>
        <v>Non-Minority Owned</v>
      </c>
    </row>
    <row r="124" spans="1:15" customFormat="1" ht="15" customHeight="1" x14ac:dyDescent="0.2">
      <c r="A124" s="11">
        <v>414292</v>
      </c>
      <c r="B124" s="8" t="s">
        <v>450</v>
      </c>
      <c r="C124" s="8" t="s">
        <v>451</v>
      </c>
      <c r="D124" s="8">
        <v>20191024</v>
      </c>
      <c r="E124" s="8">
        <v>394</v>
      </c>
      <c r="F124" s="8" t="s">
        <v>452</v>
      </c>
      <c r="G124" s="8" t="s">
        <v>453</v>
      </c>
      <c r="H124" s="8">
        <v>2</v>
      </c>
      <c r="I124" s="8">
        <v>20</v>
      </c>
      <c r="J124" s="8" t="s">
        <v>24</v>
      </c>
      <c r="K124" s="9" t="str">
        <f>VLOOKUP(Licenses[[#This Row],[License '#]], [1]!Ownership_Lookup[#Data], 2, TRUE)</f>
        <v>White</v>
      </c>
      <c r="L124" s="10">
        <f>VLOOKUP(Licenses[[#This Row],[License '#]], [1]!Ownership_Lookup[#Data], 3, FALSE)</f>
        <v>1</v>
      </c>
      <c r="M124" s="9" t="str">
        <f>VLOOKUP(Licenses[[#This Row],[License '#]], [1]!Minority_Ownership_Values[#Data], 2, FALSE)</f>
        <v>Non-Minority Owned</v>
      </c>
      <c r="N124" s="10">
        <f>VLOOKUP(Licenses[[#This Row],[License '#]], [1]!Minority_Ownership_Values[#Data], 3, FALSE)</f>
        <v>1</v>
      </c>
      <c r="O124" s="9" t="str">
        <f>IF(Licenses[[#This Row],[Ownership]]="Minority Owned", Licenses[[#This Row],[Race of Majority Ownership (Cumulative)]], Licenses[[#This Row],[Ownership]])</f>
        <v>Non-Minority Owned</v>
      </c>
    </row>
    <row r="125" spans="1:15" customFormat="1" ht="15" customHeight="1" x14ac:dyDescent="0.2">
      <c r="A125" s="11">
        <v>414295</v>
      </c>
      <c r="B125" s="8" t="s">
        <v>454</v>
      </c>
      <c r="C125" s="8" t="s">
        <v>455</v>
      </c>
      <c r="D125" s="8">
        <v>20191025</v>
      </c>
      <c r="E125" s="8">
        <v>394</v>
      </c>
      <c r="F125" s="8" t="s">
        <v>456</v>
      </c>
      <c r="G125" s="8" t="s">
        <v>457</v>
      </c>
      <c r="H125" s="8">
        <v>9</v>
      </c>
      <c r="I125" s="8">
        <v>17</v>
      </c>
      <c r="J125" s="8" t="s">
        <v>24</v>
      </c>
      <c r="K125" s="9" t="str">
        <f>VLOOKUP(Licenses[[#This Row],[License '#]], [1]!Ownership_Lookup[#Data], 2, TRUE)</f>
        <v>White</v>
      </c>
      <c r="L125" s="10">
        <f>VLOOKUP(Licenses[[#This Row],[License '#]], [1]!Ownership_Lookup[#Data], 3, FALSE)</f>
        <v>1</v>
      </c>
      <c r="M125" s="9" t="str">
        <f>VLOOKUP(Licenses[[#This Row],[License '#]], [1]!Minority_Ownership_Values[#Data], 2, FALSE)</f>
        <v>Non-Minority Owned</v>
      </c>
      <c r="N125" s="10">
        <f>VLOOKUP(Licenses[[#This Row],[License '#]], [1]!Minority_Ownership_Values[#Data], 3, FALSE)</f>
        <v>1</v>
      </c>
      <c r="O125" s="9" t="str">
        <f>IF(Licenses[[#This Row],[Ownership]]="Minority Owned", Licenses[[#This Row],[Race of Majority Ownership (Cumulative)]], Licenses[[#This Row],[Ownership]])</f>
        <v>Non-Minority Owned</v>
      </c>
    </row>
    <row r="126" spans="1:15" customFormat="1" ht="15" customHeight="1" x14ac:dyDescent="0.2">
      <c r="A126" s="17">
        <v>414345</v>
      </c>
      <c r="B126" s="12" t="s">
        <v>458</v>
      </c>
      <c r="C126" s="12" t="s">
        <v>459</v>
      </c>
      <c r="D126" s="12">
        <v>20190829</v>
      </c>
      <c r="E126" s="12">
        <v>394</v>
      </c>
      <c r="F126" s="12" t="s">
        <v>460</v>
      </c>
      <c r="G126" s="12" t="s">
        <v>461</v>
      </c>
      <c r="H126" s="12">
        <v>1</v>
      </c>
      <c r="I126" s="12">
        <v>14</v>
      </c>
      <c r="J126" s="8" t="s">
        <v>24</v>
      </c>
      <c r="K126" s="9" t="str">
        <f>VLOOKUP(Licenses[[#This Row],[License '#]], [1]!Ownership_Lookup[#Data], 2, TRUE)</f>
        <v>Multiracial</v>
      </c>
      <c r="L126" s="10">
        <f>VLOOKUP(Licenses[[#This Row],[License '#]], [1]!Ownership_Lookup[#Data], 3, FALSE)</f>
        <v>1</v>
      </c>
      <c r="M126" s="9" t="str">
        <f>VLOOKUP(Licenses[[#This Row],[License '#]], [1]!Minority_Ownership_Values[#Data], 2, FALSE)</f>
        <v>Minority Owned</v>
      </c>
      <c r="N126" s="10">
        <f>VLOOKUP(Licenses[[#This Row],[License '#]], [1]!Minority_Ownership_Values[#Data], 3, FALSE)</f>
        <v>1</v>
      </c>
      <c r="O126" s="9" t="str">
        <f>IF(Licenses[[#This Row],[Ownership]]="Minority Owned", Licenses[[#This Row],[Race of Majority Ownership (Cumulative)]], Licenses[[#This Row],[Ownership]])</f>
        <v>Multiracial</v>
      </c>
    </row>
    <row r="127" spans="1:15" customFormat="1" ht="15" customHeight="1" x14ac:dyDescent="0.2">
      <c r="A127" s="6">
        <v>414356</v>
      </c>
      <c r="B127" s="7" t="s">
        <v>462</v>
      </c>
      <c r="C127" s="7" t="s">
        <v>463</v>
      </c>
      <c r="D127" s="7">
        <v>20190928</v>
      </c>
      <c r="E127" s="7">
        <v>394</v>
      </c>
      <c r="F127" s="7" t="s">
        <v>464</v>
      </c>
      <c r="G127" s="7" t="s">
        <v>433</v>
      </c>
      <c r="H127" s="7">
        <v>2</v>
      </c>
      <c r="I127" s="7">
        <v>2</v>
      </c>
      <c r="J127" s="8" t="s">
        <v>19</v>
      </c>
      <c r="K127" s="9" t="str">
        <f>VLOOKUP(Licenses[[#This Row],[License '#]], [1]!Ownership_Lookup[#Data], 2, TRUE)</f>
        <v>White</v>
      </c>
      <c r="L127" s="10">
        <f>VLOOKUP(Licenses[[#This Row],[License '#]], [1]!Ownership_Lookup[#Data], 3, FALSE)</f>
        <v>1</v>
      </c>
      <c r="M127" s="9" t="str">
        <f>VLOOKUP(Licenses[[#This Row],[License '#]], [1]!Minority_Ownership_Values[#Data], 2, FALSE)</f>
        <v>Non-Minority Owned</v>
      </c>
      <c r="N127" s="10">
        <f>VLOOKUP(Licenses[[#This Row],[License '#]], [1]!Minority_Ownership_Values[#Data], 3, FALSE)</f>
        <v>1</v>
      </c>
      <c r="O127" s="9" t="str">
        <f>IF(Licenses[[#This Row],[Ownership]]="Minority Owned", Licenses[[#This Row],[Race of Majority Ownership (Cumulative)]], Licenses[[#This Row],[Ownership]])</f>
        <v>Non-Minority Owned</v>
      </c>
    </row>
    <row r="128" spans="1:15" customFormat="1" ht="15" customHeight="1" x14ac:dyDescent="0.2">
      <c r="A128" s="11">
        <v>414398</v>
      </c>
      <c r="B128" s="8" t="s">
        <v>465</v>
      </c>
      <c r="C128" s="8" t="s">
        <v>466</v>
      </c>
      <c r="D128" s="8">
        <v>20191012</v>
      </c>
      <c r="E128" s="8">
        <v>394</v>
      </c>
      <c r="F128" s="8" t="s">
        <v>467</v>
      </c>
      <c r="G128" s="8" t="s">
        <v>468</v>
      </c>
      <c r="H128" s="8">
        <v>0</v>
      </c>
      <c r="I128" s="8">
        <v>31</v>
      </c>
      <c r="J128" s="14" t="s">
        <v>24</v>
      </c>
      <c r="K128" s="9" t="str">
        <f>VLOOKUP(Licenses[[#This Row],[License '#]], [1]!Ownership_Lookup[#Data], 2, TRUE)</f>
        <v>White</v>
      </c>
      <c r="L128" s="10">
        <f>VLOOKUP(Licenses[[#This Row],[License '#]], [1]!Ownership_Lookup[#Data], 3, FALSE)</f>
        <v>1</v>
      </c>
      <c r="M128" s="9" t="str">
        <f>VLOOKUP(Licenses[[#This Row],[License '#]], [1]!Minority_Ownership_Values[#Data], 2, FALSE)</f>
        <v>Non-Minority Owned</v>
      </c>
      <c r="N128" s="10">
        <f>VLOOKUP(Licenses[[#This Row],[License '#]], [1]!Minority_Ownership_Values[#Data], 3, FALSE)</f>
        <v>1</v>
      </c>
      <c r="O128" s="9" t="str">
        <f>IF(Licenses[[#This Row],[Ownership]]="Minority Owned", Licenses[[#This Row],[Race of Majority Ownership (Cumulative)]], Licenses[[#This Row],[Ownership]])</f>
        <v>Non-Minority Owned</v>
      </c>
    </row>
    <row r="129" spans="1:15" customFormat="1" ht="15" customHeight="1" x14ac:dyDescent="0.2">
      <c r="A129" s="11">
        <v>414425</v>
      </c>
      <c r="B129" s="8" t="s">
        <v>469</v>
      </c>
      <c r="C129" s="8" t="s">
        <v>470</v>
      </c>
      <c r="D129" s="8">
        <v>20190126</v>
      </c>
      <c r="E129" s="8">
        <v>394</v>
      </c>
      <c r="F129" s="8" t="s">
        <v>471</v>
      </c>
      <c r="G129" s="8" t="s">
        <v>28</v>
      </c>
      <c r="H129" s="8">
        <v>26</v>
      </c>
      <c r="I129" s="8">
        <v>17</v>
      </c>
      <c r="J129" s="8" t="s">
        <v>24</v>
      </c>
      <c r="K129" s="9" t="str">
        <f>VLOOKUP(Licenses[[#This Row],[License '#]], [1]!Ownership_Lookup[#Data], 2, TRUE)</f>
        <v>White</v>
      </c>
      <c r="L129" s="10">
        <f>VLOOKUP(Licenses[[#This Row],[License '#]], [1]!Ownership_Lookup[#Data], 3, FALSE)</f>
        <v>1</v>
      </c>
      <c r="M129" s="9" t="str">
        <f>VLOOKUP(Licenses[[#This Row],[License '#]], [1]!Minority_Ownership_Values[#Data], 2, FALSE)</f>
        <v>Non-Minority Owned</v>
      </c>
      <c r="N129" s="10">
        <f>VLOOKUP(Licenses[[#This Row],[License '#]], [1]!Minority_Ownership_Values[#Data], 3, FALSE)</f>
        <v>1</v>
      </c>
      <c r="O129" s="9" t="str">
        <f>IF(Licenses[[#This Row],[Ownership]]="Minority Owned", Licenses[[#This Row],[Race of Majority Ownership (Cumulative)]], Licenses[[#This Row],[Ownership]])</f>
        <v>Non-Minority Owned</v>
      </c>
    </row>
    <row r="130" spans="1:15" customFormat="1" ht="15" customHeight="1" x14ac:dyDescent="0.2">
      <c r="A130" s="11">
        <v>414430</v>
      </c>
      <c r="B130" s="8" t="s">
        <v>472</v>
      </c>
      <c r="C130" s="8" t="s">
        <v>267</v>
      </c>
      <c r="D130" s="8">
        <v>20191219</v>
      </c>
      <c r="E130" s="8">
        <v>394</v>
      </c>
      <c r="F130" s="8" t="s">
        <v>473</v>
      </c>
      <c r="G130" s="8" t="s">
        <v>76</v>
      </c>
      <c r="H130" s="8">
        <v>5</v>
      </c>
      <c r="I130" s="8">
        <v>31</v>
      </c>
      <c r="J130" s="8" t="s">
        <v>24</v>
      </c>
      <c r="K130" s="9" t="str">
        <f>VLOOKUP(Licenses[[#This Row],[License '#]], [1]!Ownership_Lookup[#Data], 2, TRUE)</f>
        <v>Asian</v>
      </c>
      <c r="L130" s="10">
        <f>VLOOKUP(Licenses[[#This Row],[License '#]], [1]!Ownership_Lookup[#Data], 3, FALSE)</f>
        <v>1</v>
      </c>
      <c r="M130" s="9" t="str">
        <f>VLOOKUP(Licenses[[#This Row],[License '#]], [1]!Minority_Ownership_Values[#Data], 2, FALSE)</f>
        <v>Minority Owned</v>
      </c>
      <c r="N130" s="10">
        <f>VLOOKUP(Licenses[[#This Row],[License '#]], [1]!Minority_Ownership_Values[#Data], 3, FALSE)</f>
        <v>1</v>
      </c>
      <c r="O130" s="9" t="str">
        <f>IF(Licenses[[#This Row],[Ownership]]="Minority Owned", Licenses[[#This Row],[Race of Majority Ownership (Cumulative)]], Licenses[[#This Row],[Ownership]])</f>
        <v>Asian</v>
      </c>
    </row>
    <row r="131" spans="1:15" customFormat="1" ht="15" customHeight="1" x14ac:dyDescent="0.2">
      <c r="A131" s="11">
        <v>414441</v>
      </c>
      <c r="B131" s="8" t="s">
        <v>474</v>
      </c>
      <c r="C131" s="8" t="s">
        <v>475</v>
      </c>
      <c r="D131" s="8">
        <v>20191018</v>
      </c>
      <c r="E131" s="8">
        <v>394</v>
      </c>
      <c r="F131" s="8" t="s">
        <v>476</v>
      </c>
      <c r="G131" s="8" t="s">
        <v>28</v>
      </c>
      <c r="H131" s="8">
        <v>26</v>
      </c>
      <c r="I131" s="8">
        <v>17</v>
      </c>
      <c r="J131" s="8" t="s">
        <v>24</v>
      </c>
      <c r="K131" s="9" t="str">
        <f>VLOOKUP(Licenses[[#This Row],[License '#]], [1]!Ownership_Lookup[#Data], 2, TRUE)</f>
        <v>White</v>
      </c>
      <c r="L131" s="10">
        <f>VLOOKUP(Licenses[[#This Row],[License '#]], [1]!Ownership_Lookup[#Data], 3, FALSE)</f>
        <v>1</v>
      </c>
      <c r="M131" s="9" t="str">
        <f>VLOOKUP(Licenses[[#This Row],[License '#]], [1]!Minority_Ownership_Values[#Data], 2, FALSE)</f>
        <v>Non-Minority Owned</v>
      </c>
      <c r="N131" s="10">
        <f>VLOOKUP(Licenses[[#This Row],[License '#]], [1]!Minority_Ownership_Values[#Data], 3, FALSE)</f>
        <v>1</v>
      </c>
      <c r="O131" s="9" t="str">
        <f>IF(Licenses[[#This Row],[Ownership]]="Minority Owned", Licenses[[#This Row],[Race of Majority Ownership (Cumulative)]], Licenses[[#This Row],[Ownership]])</f>
        <v>Non-Minority Owned</v>
      </c>
    </row>
    <row r="132" spans="1:15" customFormat="1" ht="15" customHeight="1" x14ac:dyDescent="0.2">
      <c r="A132" s="11">
        <v>414449</v>
      </c>
      <c r="B132" s="8" t="s">
        <v>477</v>
      </c>
      <c r="C132" s="8" t="s">
        <v>478</v>
      </c>
      <c r="D132" s="8">
        <v>20190426</v>
      </c>
      <c r="E132" s="8">
        <v>394</v>
      </c>
      <c r="F132" s="8" t="s">
        <v>479</v>
      </c>
      <c r="G132" s="8" t="s">
        <v>49</v>
      </c>
      <c r="H132" s="8">
        <v>17</v>
      </c>
      <c r="I132" s="8">
        <v>27</v>
      </c>
      <c r="J132" s="8" t="s">
        <v>24</v>
      </c>
      <c r="K132" s="9" t="str">
        <f>VLOOKUP(Licenses[[#This Row],[License '#]], [1]!Ownership_Lookup[#Data], 2, TRUE)</f>
        <v>White</v>
      </c>
      <c r="L132" s="10">
        <f>VLOOKUP(Licenses[[#This Row],[License '#]], [1]!Ownership_Lookup[#Data], 3, FALSE)</f>
        <v>1</v>
      </c>
      <c r="M132" s="9" t="str">
        <f>VLOOKUP(Licenses[[#This Row],[License '#]], [1]!Minority_Ownership_Values[#Data], 2, FALSE)</f>
        <v>Non-Minority Owned</v>
      </c>
      <c r="N132" s="10">
        <f>VLOOKUP(Licenses[[#This Row],[License '#]], [1]!Minority_Ownership_Values[#Data], 3, FALSE)</f>
        <v>1</v>
      </c>
      <c r="O132" s="9" t="str">
        <f>IF(Licenses[[#This Row],[Ownership]]="Minority Owned", Licenses[[#This Row],[Race of Majority Ownership (Cumulative)]], Licenses[[#This Row],[Ownership]])</f>
        <v>Non-Minority Owned</v>
      </c>
    </row>
    <row r="133" spans="1:15" customFormat="1" ht="15" customHeight="1" x14ac:dyDescent="0.2">
      <c r="A133" s="11">
        <v>414450</v>
      </c>
      <c r="B133" s="8" t="s">
        <v>480</v>
      </c>
      <c r="C133" s="8" t="s">
        <v>481</v>
      </c>
      <c r="D133" s="8">
        <v>20190719</v>
      </c>
      <c r="E133" s="8">
        <v>394</v>
      </c>
      <c r="F133" s="8" t="s">
        <v>482</v>
      </c>
      <c r="G133" s="8" t="s">
        <v>28</v>
      </c>
      <c r="H133" s="8">
        <v>26</v>
      </c>
      <c r="I133" s="8">
        <v>17</v>
      </c>
      <c r="J133" s="12" t="s">
        <v>24</v>
      </c>
      <c r="K133" s="9" t="str">
        <f>VLOOKUP(Licenses[[#This Row],[License '#]], [1]!Ownership_Lookup[#Data], 2, TRUE)</f>
        <v>White</v>
      </c>
      <c r="L133" s="10">
        <f>VLOOKUP(Licenses[[#This Row],[License '#]], [1]!Ownership_Lookup[#Data], 3, FALSE)</f>
        <v>1</v>
      </c>
      <c r="M133" s="9" t="str">
        <f>VLOOKUP(Licenses[[#This Row],[License '#]], [1]!Minority_Ownership_Values[#Data], 2, FALSE)</f>
        <v>Non-Minority Owned</v>
      </c>
      <c r="N133" s="10">
        <f>VLOOKUP(Licenses[[#This Row],[License '#]], [1]!Minority_Ownership_Values[#Data], 3, FALSE)</f>
        <v>1</v>
      </c>
      <c r="O133" s="9" t="str">
        <f>IF(Licenses[[#This Row],[Ownership]]="Minority Owned", Licenses[[#This Row],[Race of Majority Ownership (Cumulative)]], Licenses[[#This Row],[Ownership]])</f>
        <v>Non-Minority Owned</v>
      </c>
    </row>
    <row r="134" spans="1:15" customFormat="1" ht="15" customHeight="1" x14ac:dyDescent="0.2">
      <c r="A134" s="11">
        <v>414454</v>
      </c>
      <c r="B134" s="8" t="s">
        <v>483</v>
      </c>
      <c r="C134" s="8" t="s">
        <v>484</v>
      </c>
      <c r="D134" s="8">
        <v>20191101</v>
      </c>
      <c r="E134" s="8">
        <v>394</v>
      </c>
      <c r="F134" s="8" t="s">
        <v>485</v>
      </c>
      <c r="G134" s="8" t="s">
        <v>486</v>
      </c>
      <c r="H134" s="8">
        <v>0</v>
      </c>
      <c r="I134" s="8">
        <v>17</v>
      </c>
      <c r="J134" s="8" t="s">
        <v>24</v>
      </c>
      <c r="K134" s="9" t="str">
        <f>VLOOKUP(Licenses[[#This Row],[License '#]], [1]!Ownership_Lookup[#Data], 2, TRUE)</f>
        <v>Black or African American</v>
      </c>
      <c r="L134" s="10">
        <f>VLOOKUP(Licenses[[#This Row],[License '#]], [1]!Ownership_Lookup[#Data], 3, FALSE)</f>
        <v>1</v>
      </c>
      <c r="M134" s="9" t="str">
        <f>VLOOKUP(Licenses[[#This Row],[License '#]], [1]!Minority_Ownership_Values[#Data], 2, FALSE)</f>
        <v>Minority Owned</v>
      </c>
      <c r="N134" s="10">
        <f>VLOOKUP(Licenses[[#This Row],[License '#]], [1]!Minority_Ownership_Values[#Data], 3, FALSE)</f>
        <v>1</v>
      </c>
      <c r="O134" s="9" t="str">
        <f>IF(Licenses[[#This Row],[Ownership]]="Minority Owned", Licenses[[#This Row],[Race of Majority Ownership (Cumulative)]], Licenses[[#This Row],[Ownership]])</f>
        <v>Black or African American</v>
      </c>
    </row>
    <row r="135" spans="1:15" customFormat="1" ht="15" customHeight="1" x14ac:dyDescent="0.2">
      <c r="A135" s="6">
        <v>414456</v>
      </c>
      <c r="B135" s="7" t="s">
        <v>487</v>
      </c>
      <c r="C135" s="7" t="s">
        <v>488</v>
      </c>
      <c r="D135" s="7">
        <v>20190521</v>
      </c>
      <c r="E135" s="7">
        <v>394</v>
      </c>
      <c r="F135" s="7" t="s">
        <v>489</v>
      </c>
      <c r="G135" s="7" t="s">
        <v>28</v>
      </c>
      <c r="H135" s="7">
        <v>26</v>
      </c>
      <c r="I135" s="7">
        <v>17</v>
      </c>
      <c r="J135" s="8" t="s">
        <v>19</v>
      </c>
      <c r="K135" s="9" t="str">
        <f>VLOOKUP(Licenses[[#This Row],[License '#]], [1]!Ownership_Lookup[#Data], 2, TRUE)</f>
        <v>White</v>
      </c>
      <c r="L135" s="10">
        <f>VLOOKUP(Licenses[[#This Row],[License '#]], [1]!Ownership_Lookup[#Data], 3, FALSE)</f>
        <v>1</v>
      </c>
      <c r="M135" s="9" t="str">
        <f>VLOOKUP(Licenses[[#This Row],[License '#]], [1]!Minority_Ownership_Values[#Data], 2, FALSE)</f>
        <v>Non-Minority Owned</v>
      </c>
      <c r="N135" s="10">
        <f>VLOOKUP(Licenses[[#This Row],[License '#]], [1]!Minority_Ownership_Values[#Data], 3, FALSE)</f>
        <v>1</v>
      </c>
      <c r="O135" s="9" t="str">
        <f>IF(Licenses[[#This Row],[Ownership]]="Minority Owned", Licenses[[#This Row],[Race of Majority Ownership (Cumulative)]], Licenses[[#This Row],[Ownership]])</f>
        <v>Non-Minority Owned</v>
      </c>
    </row>
    <row r="136" spans="1:15" customFormat="1" ht="15" customHeight="1" x14ac:dyDescent="0.2">
      <c r="A136" s="11">
        <v>414460</v>
      </c>
      <c r="B136" s="8" t="s">
        <v>490</v>
      </c>
      <c r="C136" s="8" t="s">
        <v>491</v>
      </c>
      <c r="D136" s="8">
        <v>20191227</v>
      </c>
      <c r="E136" s="8">
        <v>394</v>
      </c>
      <c r="F136" s="8" t="s">
        <v>492</v>
      </c>
      <c r="G136" s="8" t="s">
        <v>493</v>
      </c>
      <c r="H136" s="8">
        <v>4</v>
      </c>
      <c r="I136" s="8">
        <v>19</v>
      </c>
      <c r="J136" s="8" t="s">
        <v>24</v>
      </c>
      <c r="K136" s="9" t="str">
        <f>VLOOKUP(Licenses[[#This Row],[License '#]], [1]!Ownership_Lookup[#Data], 2, TRUE)</f>
        <v>White</v>
      </c>
      <c r="L136" s="10">
        <f>VLOOKUP(Licenses[[#This Row],[License '#]], [1]!Ownership_Lookup[#Data], 3, FALSE)</f>
        <v>1</v>
      </c>
      <c r="M136" s="9" t="str">
        <f>VLOOKUP(Licenses[[#This Row],[License '#]], [1]!Minority_Ownership_Values[#Data], 2, FALSE)</f>
        <v>Non-Minority Owned</v>
      </c>
      <c r="N136" s="10">
        <f>VLOOKUP(Licenses[[#This Row],[License '#]], [1]!Minority_Ownership_Values[#Data], 3, FALSE)</f>
        <v>1</v>
      </c>
      <c r="O136" s="9" t="str">
        <f>IF(Licenses[[#This Row],[Ownership]]="Minority Owned", Licenses[[#This Row],[Race of Majority Ownership (Cumulative)]], Licenses[[#This Row],[Ownership]])</f>
        <v>Non-Minority Owned</v>
      </c>
    </row>
    <row r="137" spans="1:15" customFormat="1" ht="15" customHeight="1" x14ac:dyDescent="0.2">
      <c r="A137" s="11">
        <v>414470</v>
      </c>
      <c r="B137" s="8" t="s">
        <v>494</v>
      </c>
      <c r="C137" s="8" t="s">
        <v>329</v>
      </c>
      <c r="D137" s="8">
        <v>20190531</v>
      </c>
      <c r="E137" s="8">
        <v>394</v>
      </c>
      <c r="F137" s="8" t="s">
        <v>495</v>
      </c>
      <c r="G137" s="8" t="s">
        <v>296</v>
      </c>
      <c r="H137" s="8">
        <v>11</v>
      </c>
      <c r="I137" s="8">
        <v>39</v>
      </c>
      <c r="J137" s="8" t="s">
        <v>24</v>
      </c>
      <c r="K137" s="9" t="str">
        <f>VLOOKUP(Licenses[[#This Row],[License '#]], [1]!Ownership_Lookup[#Data], 2, TRUE)</f>
        <v>White</v>
      </c>
      <c r="L137" s="10">
        <f>VLOOKUP(Licenses[[#This Row],[License '#]], [1]!Ownership_Lookup[#Data], 3, FALSE)</f>
        <v>1</v>
      </c>
      <c r="M137" s="9" t="str">
        <f>VLOOKUP(Licenses[[#This Row],[License '#]], [1]!Minority_Ownership_Values[#Data], 2, FALSE)</f>
        <v>Non-Minority Owned</v>
      </c>
      <c r="N137" s="10">
        <f>VLOOKUP(Licenses[[#This Row],[License '#]], [1]!Minority_Ownership_Values[#Data], 3, FALSE)</f>
        <v>1</v>
      </c>
      <c r="O137" s="9" t="str">
        <f>IF(Licenses[[#This Row],[Ownership]]="Minority Owned", Licenses[[#This Row],[Race of Majority Ownership (Cumulative)]], Licenses[[#This Row],[Ownership]])</f>
        <v>Non-Minority Owned</v>
      </c>
    </row>
    <row r="138" spans="1:15" customFormat="1" ht="15" customHeight="1" x14ac:dyDescent="0.2">
      <c r="A138" s="11">
        <v>414491</v>
      </c>
      <c r="B138" s="8" t="s">
        <v>496</v>
      </c>
      <c r="C138" s="8" t="s">
        <v>497</v>
      </c>
      <c r="D138" s="8">
        <v>20191008</v>
      </c>
      <c r="E138" s="8">
        <v>394</v>
      </c>
      <c r="F138" s="8" t="s">
        <v>498</v>
      </c>
      <c r="G138" s="8" t="s">
        <v>499</v>
      </c>
      <c r="H138" s="8">
        <v>12</v>
      </c>
      <c r="I138" s="8">
        <v>17</v>
      </c>
      <c r="J138" s="8" t="s">
        <v>24</v>
      </c>
      <c r="K138" s="9" t="str">
        <f>VLOOKUP(Licenses[[#This Row],[License '#]], [1]!Ownership_Lookup[#Data], 2, TRUE)</f>
        <v>White</v>
      </c>
      <c r="L138" s="10">
        <f>VLOOKUP(Licenses[[#This Row],[License '#]], [1]!Ownership_Lookup[#Data], 3, FALSE)</f>
        <v>1</v>
      </c>
      <c r="M138" s="9" t="str">
        <f>VLOOKUP(Licenses[[#This Row],[License '#]], [1]!Minority_Ownership_Values[#Data], 2, FALSE)</f>
        <v>Non-Minority Owned</v>
      </c>
      <c r="N138" s="10">
        <f>VLOOKUP(Licenses[[#This Row],[License '#]], [1]!Minority_Ownership_Values[#Data], 3, FALSE)</f>
        <v>1</v>
      </c>
      <c r="O138" s="9" t="str">
        <f>IF(Licenses[[#This Row],[Ownership]]="Minority Owned", Licenses[[#This Row],[Race of Majority Ownership (Cumulative)]], Licenses[[#This Row],[Ownership]])</f>
        <v>Non-Minority Owned</v>
      </c>
    </row>
    <row r="139" spans="1:15" customFormat="1" ht="15" customHeight="1" x14ac:dyDescent="0.2">
      <c r="A139" s="11">
        <v>414495</v>
      </c>
      <c r="B139" s="8" t="s">
        <v>500</v>
      </c>
      <c r="C139" s="8" t="s">
        <v>501</v>
      </c>
      <c r="D139" s="8">
        <v>20191008</v>
      </c>
      <c r="E139" s="8">
        <v>394</v>
      </c>
      <c r="F139" s="8" t="s">
        <v>502</v>
      </c>
      <c r="G139" s="8" t="s">
        <v>23</v>
      </c>
      <c r="H139" s="8">
        <v>0</v>
      </c>
      <c r="I139" s="8">
        <v>31</v>
      </c>
      <c r="J139" s="8" t="s">
        <v>24</v>
      </c>
      <c r="K139" s="9" t="str">
        <f>VLOOKUP(Licenses[[#This Row],[License '#]], [1]!Ownership_Lookup[#Data], 2, TRUE)</f>
        <v>White</v>
      </c>
      <c r="L139" s="10">
        <f>VLOOKUP(Licenses[[#This Row],[License '#]], [1]!Ownership_Lookup[#Data], 3, FALSE)</f>
        <v>0.79220000000000002</v>
      </c>
      <c r="M139" s="9" t="str">
        <f>VLOOKUP(Licenses[[#This Row],[License '#]], [1]!Minority_Ownership_Values[#Data], 2, FALSE)</f>
        <v>Non-Minority Owned</v>
      </c>
      <c r="N139" s="10">
        <f>VLOOKUP(Licenses[[#This Row],[License '#]], [1]!Minority_Ownership_Values[#Data], 3, FALSE)</f>
        <v>0.79220000000000002</v>
      </c>
      <c r="O139" s="9" t="str">
        <f>IF(Licenses[[#This Row],[Ownership]]="Minority Owned", Licenses[[#This Row],[Race of Majority Ownership (Cumulative)]], Licenses[[#This Row],[Ownership]])</f>
        <v>Non-Minority Owned</v>
      </c>
    </row>
    <row r="140" spans="1:15" customFormat="1" ht="15" customHeight="1" x14ac:dyDescent="0.2">
      <c r="A140" s="11">
        <v>414500</v>
      </c>
      <c r="B140" s="8" t="s">
        <v>503</v>
      </c>
      <c r="C140" s="8" t="s">
        <v>497</v>
      </c>
      <c r="D140" s="8">
        <v>20190917</v>
      </c>
      <c r="E140" s="8">
        <v>394</v>
      </c>
      <c r="F140" s="8" t="s">
        <v>504</v>
      </c>
      <c r="G140" s="8" t="s">
        <v>468</v>
      </c>
      <c r="H140" s="8">
        <v>0</v>
      </c>
      <c r="I140" s="8">
        <v>31</v>
      </c>
      <c r="J140" s="8" t="s">
        <v>24</v>
      </c>
      <c r="K140" s="9" t="str">
        <f>VLOOKUP(Licenses[[#This Row],[License '#]], [1]!Ownership_Lookup[#Data], 2, TRUE)</f>
        <v>White</v>
      </c>
      <c r="L140" s="10">
        <f>VLOOKUP(Licenses[[#This Row],[License '#]], [1]!Ownership_Lookup[#Data], 3, FALSE)</f>
        <v>1</v>
      </c>
      <c r="M140" s="9" t="str">
        <f>VLOOKUP(Licenses[[#This Row],[License '#]], [1]!Minority_Ownership_Values[#Data], 2, FALSE)</f>
        <v>Non-Minority Owned</v>
      </c>
      <c r="N140" s="10">
        <f>VLOOKUP(Licenses[[#This Row],[License '#]], [1]!Minority_Ownership_Values[#Data], 3, FALSE)</f>
        <v>1</v>
      </c>
      <c r="O140" s="9" t="str">
        <f>IF(Licenses[[#This Row],[Ownership]]="Minority Owned", Licenses[[#This Row],[Race of Majority Ownership (Cumulative)]], Licenses[[#This Row],[Ownership]])</f>
        <v>Non-Minority Owned</v>
      </c>
    </row>
    <row r="141" spans="1:15" customFormat="1" ht="15" customHeight="1" x14ac:dyDescent="0.2">
      <c r="A141" s="11">
        <v>414503</v>
      </c>
      <c r="B141" s="8" t="s">
        <v>505</v>
      </c>
      <c r="C141" s="8" t="s">
        <v>506</v>
      </c>
      <c r="D141" s="8">
        <v>20191225</v>
      </c>
      <c r="E141" s="8">
        <v>394</v>
      </c>
      <c r="F141" s="8" t="s">
        <v>507</v>
      </c>
      <c r="G141" s="8" t="s">
        <v>35</v>
      </c>
      <c r="H141" s="8">
        <v>1</v>
      </c>
      <c r="I141" s="8">
        <v>18</v>
      </c>
      <c r="J141" s="12" t="s">
        <v>24</v>
      </c>
      <c r="K141" s="9" t="str">
        <f>VLOOKUP(Licenses[[#This Row],[License '#]], [1]!Ownership_Lookup[#Data], 2, TRUE)</f>
        <v>White</v>
      </c>
      <c r="L141" s="10">
        <f>VLOOKUP(Licenses[[#This Row],[License '#]], [1]!Ownership_Lookup[#Data], 3, FALSE)</f>
        <v>1</v>
      </c>
      <c r="M141" s="9" t="str">
        <f>VLOOKUP(Licenses[[#This Row],[License '#]], [1]!Minority_Ownership_Values[#Data], 2, FALSE)</f>
        <v>Non-Minority Owned</v>
      </c>
      <c r="N141" s="10">
        <f>VLOOKUP(Licenses[[#This Row],[License '#]], [1]!Minority_Ownership_Values[#Data], 3, FALSE)</f>
        <v>1</v>
      </c>
      <c r="O141" s="9" t="str">
        <f>IF(Licenses[[#This Row],[Ownership]]="Minority Owned", Licenses[[#This Row],[Race of Majority Ownership (Cumulative)]], Licenses[[#This Row],[Ownership]])</f>
        <v>Non-Minority Owned</v>
      </c>
    </row>
    <row r="142" spans="1:15" customFormat="1" ht="15" customHeight="1" x14ac:dyDescent="0.2">
      <c r="A142" s="18">
        <v>414506</v>
      </c>
      <c r="B142" s="19" t="s">
        <v>370</v>
      </c>
      <c r="C142" s="15" t="s">
        <v>508</v>
      </c>
      <c r="D142" s="15">
        <v>20200115</v>
      </c>
      <c r="E142" s="15">
        <v>394</v>
      </c>
      <c r="F142" s="15" t="s">
        <v>509</v>
      </c>
      <c r="G142" s="15" t="s">
        <v>510</v>
      </c>
      <c r="H142" s="15">
        <v>33</v>
      </c>
      <c r="I142" s="15">
        <v>17</v>
      </c>
      <c r="J142" s="7" t="s">
        <v>19</v>
      </c>
      <c r="K142" s="9" t="str">
        <f>VLOOKUP(Licenses[[#This Row],[License '#]], [1]!Ownership_Lookup[#Data], 2, TRUE)</f>
        <v>White</v>
      </c>
      <c r="L142" s="10">
        <f>VLOOKUP(Licenses[[#This Row],[License '#]], [1]!Ownership_Lookup[#Data], 3, FALSE)</f>
        <v>1</v>
      </c>
      <c r="M142" s="9" t="str">
        <f>VLOOKUP(Licenses[[#This Row],[License '#]], [1]!Minority_Ownership_Values[#Data], 2, FALSE)</f>
        <v>Non-Minority Owned</v>
      </c>
      <c r="N142" s="10">
        <f>VLOOKUP(Licenses[[#This Row],[License '#]], [1]!Minority_Ownership_Values[#Data], 3, FALSE)</f>
        <v>1</v>
      </c>
      <c r="O142" s="9" t="str">
        <f>IF(Licenses[[#This Row],[Ownership]]="Minority Owned", Licenses[[#This Row],[Race of Majority Ownership (Cumulative)]], Licenses[[#This Row],[Ownership]])</f>
        <v>Non-Minority Owned</v>
      </c>
    </row>
    <row r="143" spans="1:15" customFormat="1" ht="15" customHeight="1" x14ac:dyDescent="0.2">
      <c r="A143" s="6">
        <v>414508</v>
      </c>
      <c r="B143" s="7" t="s">
        <v>511</v>
      </c>
      <c r="C143" s="7" t="s">
        <v>512</v>
      </c>
      <c r="D143" s="7">
        <v>20190520</v>
      </c>
      <c r="E143" s="7">
        <v>394</v>
      </c>
      <c r="F143" s="7" t="s">
        <v>513</v>
      </c>
      <c r="G143" s="7" t="s">
        <v>87</v>
      </c>
      <c r="H143" s="7">
        <v>13</v>
      </c>
      <c r="I143" s="7">
        <v>39</v>
      </c>
      <c r="J143" s="8" t="s">
        <v>19</v>
      </c>
      <c r="K143" s="9" t="str">
        <f>VLOOKUP(Licenses[[#This Row],[License '#]], [1]!Ownership_Lookup[#Data], 2, TRUE)</f>
        <v>White</v>
      </c>
      <c r="L143" s="10">
        <f>VLOOKUP(Licenses[[#This Row],[License '#]], [1]!Ownership_Lookup[#Data], 3, FALSE)</f>
        <v>1</v>
      </c>
      <c r="M143" s="9" t="str">
        <f>VLOOKUP(Licenses[[#This Row],[License '#]], [1]!Minority_Ownership_Values[#Data], 2, FALSE)</f>
        <v>Non-Minority Owned</v>
      </c>
      <c r="N143" s="10">
        <f>VLOOKUP(Licenses[[#This Row],[License '#]], [1]!Minority_Ownership_Values[#Data], 3, FALSE)</f>
        <v>1</v>
      </c>
      <c r="O143" s="9" t="str">
        <f>IF(Licenses[[#This Row],[Ownership]]="Minority Owned", Licenses[[#This Row],[Race of Majority Ownership (Cumulative)]], Licenses[[#This Row],[Ownership]])</f>
        <v>Non-Minority Owned</v>
      </c>
    </row>
    <row r="144" spans="1:15" customFormat="1" ht="15" customHeight="1" x14ac:dyDescent="0.2">
      <c r="A144" s="11">
        <v>414520</v>
      </c>
      <c r="B144" s="8" t="s">
        <v>514</v>
      </c>
      <c r="C144" s="8" t="s">
        <v>515</v>
      </c>
      <c r="D144" s="8">
        <v>20191025</v>
      </c>
      <c r="E144" s="8">
        <v>394</v>
      </c>
      <c r="F144" s="8" t="s">
        <v>516</v>
      </c>
      <c r="G144" s="8" t="s">
        <v>76</v>
      </c>
      <c r="H144" s="8">
        <v>5</v>
      </c>
      <c r="I144" s="8">
        <v>31</v>
      </c>
      <c r="J144" s="8" t="s">
        <v>24</v>
      </c>
      <c r="K144" s="9" t="str">
        <f>VLOOKUP(Licenses[[#This Row],[License '#]], [1]!Ownership_Lookup[#Data], 2, TRUE)</f>
        <v>No Majority</v>
      </c>
      <c r="L144" s="10">
        <f>VLOOKUP(Licenses[[#This Row],[License '#]], [1]!Ownership_Lookup[#Data], 3, FALSE)</f>
        <v>0.5</v>
      </c>
      <c r="M144" s="9" t="str">
        <f>VLOOKUP(Licenses[[#This Row],[License '#]], [1]!Minority_Ownership_Values[#Data], 2, FALSE)</f>
        <v>Non-Minority Owned</v>
      </c>
      <c r="N144" s="10">
        <f>VLOOKUP(Licenses[[#This Row],[License '#]], [1]!Minority_Ownership_Values[#Data], 3, FALSE)</f>
        <v>0.5</v>
      </c>
      <c r="O144" s="9" t="str">
        <f>IF(Licenses[[#This Row],[Ownership]]="Minority Owned", Licenses[[#This Row],[Race of Majority Ownership (Cumulative)]], Licenses[[#This Row],[Ownership]])</f>
        <v>Non-Minority Owned</v>
      </c>
    </row>
    <row r="145" spans="1:15" customFormat="1" ht="15" customHeight="1" x14ac:dyDescent="0.2">
      <c r="A145" s="6">
        <v>414532</v>
      </c>
      <c r="B145" s="7" t="s">
        <v>517</v>
      </c>
      <c r="C145" s="7" t="s">
        <v>421</v>
      </c>
      <c r="D145" s="7">
        <v>20190413</v>
      </c>
      <c r="E145" s="7">
        <v>394</v>
      </c>
      <c r="F145" s="7" t="s">
        <v>518</v>
      </c>
      <c r="G145" s="7" t="s">
        <v>28</v>
      </c>
      <c r="H145" s="7">
        <v>26</v>
      </c>
      <c r="I145" s="7">
        <v>17</v>
      </c>
      <c r="J145" s="8" t="s">
        <v>19</v>
      </c>
      <c r="K145" s="9" t="str">
        <f>VLOOKUP(Licenses[[#This Row],[License '#]], [1]!Ownership_Lookup[#Data], 2, TRUE)</f>
        <v>White</v>
      </c>
      <c r="L145" s="10">
        <f>VLOOKUP(Licenses[[#This Row],[License '#]], [1]!Ownership_Lookup[#Data], 3, FALSE)</f>
        <v>0.75</v>
      </c>
      <c r="M145" s="9" t="str">
        <f>VLOOKUP(Licenses[[#This Row],[License '#]], [1]!Minority_Ownership_Values[#Data], 2, FALSE)</f>
        <v>Non-Minority Owned</v>
      </c>
      <c r="N145" s="10">
        <f>VLOOKUP(Licenses[[#This Row],[License '#]], [1]!Minority_Ownership_Values[#Data], 3, FALSE)</f>
        <v>0.75</v>
      </c>
      <c r="O145" s="9" t="str">
        <f>IF(Licenses[[#This Row],[Ownership]]="Minority Owned", Licenses[[#This Row],[Race of Majority Ownership (Cumulative)]], Licenses[[#This Row],[Ownership]])</f>
        <v>Non-Minority Owned</v>
      </c>
    </row>
    <row r="146" spans="1:15" customFormat="1" ht="15" customHeight="1" x14ac:dyDescent="0.2">
      <c r="A146" s="11">
        <v>414533</v>
      </c>
      <c r="B146" s="8" t="s">
        <v>519</v>
      </c>
      <c r="C146" s="8" t="s">
        <v>520</v>
      </c>
      <c r="D146" s="8">
        <v>20190420</v>
      </c>
      <c r="E146" s="12">
        <v>394</v>
      </c>
      <c r="F146" s="8" t="s">
        <v>521</v>
      </c>
      <c r="G146" s="8" t="s">
        <v>28</v>
      </c>
      <c r="H146" s="12">
        <v>26</v>
      </c>
      <c r="I146" s="12">
        <v>17</v>
      </c>
      <c r="J146" s="14" t="s">
        <v>24</v>
      </c>
      <c r="K146" s="9" t="str">
        <f>VLOOKUP(Licenses[[#This Row],[License '#]], [1]!Ownership_Lookup[#Data], 2, TRUE)</f>
        <v>White</v>
      </c>
      <c r="L146" s="10">
        <f>VLOOKUP(Licenses[[#This Row],[License '#]], [1]!Ownership_Lookup[#Data], 3, FALSE)</f>
        <v>1</v>
      </c>
      <c r="M146" s="9" t="str">
        <f>VLOOKUP(Licenses[[#This Row],[License '#]], [1]!Minority_Ownership_Values[#Data], 2, FALSE)</f>
        <v>Non-Minority Owned</v>
      </c>
      <c r="N146" s="10">
        <f>VLOOKUP(Licenses[[#This Row],[License '#]], [1]!Minority_Ownership_Values[#Data], 3, FALSE)</f>
        <v>1</v>
      </c>
      <c r="O146" s="9" t="str">
        <f>IF(Licenses[[#This Row],[Ownership]]="Minority Owned", Licenses[[#This Row],[Race of Majority Ownership (Cumulative)]], Licenses[[#This Row],[Ownership]])</f>
        <v>Non-Minority Owned</v>
      </c>
    </row>
    <row r="147" spans="1:15" customFormat="1" ht="15" customHeight="1" x14ac:dyDescent="0.2">
      <c r="A147" s="11">
        <v>414539</v>
      </c>
      <c r="B147" s="8" t="s">
        <v>522</v>
      </c>
      <c r="C147" s="8" t="s">
        <v>267</v>
      </c>
      <c r="D147" s="8">
        <v>20190523</v>
      </c>
      <c r="E147" s="8">
        <v>394</v>
      </c>
      <c r="F147" s="8" t="s">
        <v>523</v>
      </c>
      <c r="G147" s="8" t="s">
        <v>194</v>
      </c>
      <c r="H147" s="8">
        <v>0</v>
      </c>
      <c r="I147" s="8">
        <v>37</v>
      </c>
      <c r="J147" s="8" t="s">
        <v>24</v>
      </c>
      <c r="K147" s="9" t="str">
        <f>VLOOKUP(Licenses[[#This Row],[License '#]], [1]!Ownership_Lookup[#Data], 2, TRUE)</f>
        <v>White</v>
      </c>
      <c r="L147" s="10">
        <f>VLOOKUP(Licenses[[#This Row],[License '#]], [1]!Ownership_Lookup[#Data], 3, FALSE)</f>
        <v>1</v>
      </c>
      <c r="M147" s="9" t="str">
        <f>VLOOKUP(Licenses[[#This Row],[License '#]], [1]!Minority_Ownership_Values[#Data], 2, FALSE)</f>
        <v>Non-Minority Owned</v>
      </c>
      <c r="N147" s="10">
        <f>VLOOKUP(Licenses[[#This Row],[License '#]], [1]!Minority_Ownership_Values[#Data], 3, FALSE)</f>
        <v>1</v>
      </c>
      <c r="O147" s="9" t="str">
        <f>IF(Licenses[[#This Row],[Ownership]]="Minority Owned", Licenses[[#This Row],[Race of Majority Ownership (Cumulative)]], Licenses[[#This Row],[Ownership]])</f>
        <v>Non-Minority Owned</v>
      </c>
    </row>
    <row r="148" spans="1:15" customFormat="1" ht="15" customHeight="1" x14ac:dyDescent="0.2">
      <c r="A148" s="6">
        <v>414550</v>
      </c>
      <c r="B148" s="7" t="s">
        <v>524</v>
      </c>
      <c r="C148" s="7" t="s">
        <v>525</v>
      </c>
      <c r="D148" s="7">
        <v>20190406</v>
      </c>
      <c r="E148" s="7">
        <v>394</v>
      </c>
      <c r="F148" s="7" t="s">
        <v>526</v>
      </c>
      <c r="G148" s="7" t="s">
        <v>273</v>
      </c>
      <c r="H148" s="7">
        <v>2</v>
      </c>
      <c r="I148" s="7">
        <v>18</v>
      </c>
      <c r="J148" s="12" t="s">
        <v>19</v>
      </c>
      <c r="K148" s="9" t="str">
        <f>VLOOKUP(Licenses[[#This Row],[License '#]], [1]!Ownership_Lookup[#Data], 2, TRUE)</f>
        <v>White</v>
      </c>
      <c r="L148" s="10">
        <f>VLOOKUP(Licenses[[#This Row],[License '#]], [1]!Ownership_Lookup[#Data], 3, FALSE)</f>
        <v>1</v>
      </c>
      <c r="M148" s="9" t="str">
        <f>VLOOKUP(Licenses[[#This Row],[License '#]], [1]!Minority_Ownership_Values[#Data], 2, FALSE)</f>
        <v>Non-Minority Owned</v>
      </c>
      <c r="N148" s="10">
        <f>VLOOKUP(Licenses[[#This Row],[License '#]], [1]!Minority_Ownership_Values[#Data], 3, FALSE)</f>
        <v>1</v>
      </c>
      <c r="O148" s="9" t="str">
        <f>IF(Licenses[[#This Row],[Ownership]]="Minority Owned", Licenses[[#This Row],[Race of Majority Ownership (Cumulative)]], Licenses[[#This Row],[Ownership]])</f>
        <v>Non-Minority Owned</v>
      </c>
    </row>
    <row r="149" spans="1:15" customFormat="1" ht="15" customHeight="1" x14ac:dyDescent="0.2">
      <c r="A149" s="11">
        <v>414558</v>
      </c>
      <c r="B149" s="8" t="s">
        <v>527</v>
      </c>
      <c r="C149" s="8" t="s">
        <v>528</v>
      </c>
      <c r="D149" s="8">
        <v>20190829</v>
      </c>
      <c r="E149" s="8">
        <v>394</v>
      </c>
      <c r="F149" s="8" t="s">
        <v>529</v>
      </c>
      <c r="G149" s="8" t="s">
        <v>530</v>
      </c>
      <c r="H149" s="8">
        <v>5</v>
      </c>
      <c r="I149" s="8">
        <v>13</v>
      </c>
      <c r="J149" s="12" t="s">
        <v>24</v>
      </c>
      <c r="K149" s="9" t="str">
        <f>VLOOKUP(Licenses[[#This Row],[License '#]], [1]!Ownership_Lookup[#Data], 2, TRUE)</f>
        <v>White</v>
      </c>
      <c r="L149" s="10">
        <f>VLOOKUP(Licenses[[#This Row],[License '#]], [1]!Ownership_Lookup[#Data], 3, FALSE)</f>
        <v>1</v>
      </c>
      <c r="M149" s="9" t="str">
        <f>VLOOKUP(Licenses[[#This Row],[License '#]], [1]!Minority_Ownership_Values[#Data], 2, FALSE)</f>
        <v>Non-Minority Owned</v>
      </c>
      <c r="N149" s="10">
        <f>VLOOKUP(Licenses[[#This Row],[License '#]], [1]!Minority_Ownership_Values[#Data], 3, FALSE)</f>
        <v>1</v>
      </c>
      <c r="O149" s="9" t="str">
        <f>IF(Licenses[[#This Row],[Ownership]]="Minority Owned", Licenses[[#This Row],[Race of Majority Ownership (Cumulative)]], Licenses[[#This Row],[Ownership]])</f>
        <v>Non-Minority Owned</v>
      </c>
    </row>
    <row r="150" spans="1:15" customFormat="1" ht="15" customHeight="1" x14ac:dyDescent="0.2">
      <c r="A150" s="11">
        <v>414559</v>
      </c>
      <c r="B150" s="8" t="s">
        <v>531</v>
      </c>
      <c r="C150" s="8" t="s">
        <v>532</v>
      </c>
      <c r="D150" s="8">
        <v>20190129</v>
      </c>
      <c r="E150" s="8">
        <v>394</v>
      </c>
      <c r="F150" s="8" t="s">
        <v>533</v>
      </c>
      <c r="G150" s="8" t="s">
        <v>534</v>
      </c>
      <c r="H150" s="8">
        <v>4</v>
      </c>
      <c r="I150" s="8">
        <v>3</v>
      </c>
      <c r="J150" s="8" t="s">
        <v>24</v>
      </c>
      <c r="K150" s="9" t="str">
        <f>VLOOKUP(Licenses[[#This Row],[License '#]], [1]!Ownership_Lookup[#Data], 2, TRUE)</f>
        <v>White</v>
      </c>
      <c r="L150" s="10">
        <f>VLOOKUP(Licenses[[#This Row],[License '#]], [1]!Ownership_Lookup[#Data], 3, FALSE)</f>
        <v>1</v>
      </c>
      <c r="M150" s="9" t="str">
        <f>VLOOKUP(Licenses[[#This Row],[License '#]], [1]!Minority_Ownership_Values[#Data], 2, FALSE)</f>
        <v>Non-Minority Owned</v>
      </c>
      <c r="N150" s="10">
        <f>VLOOKUP(Licenses[[#This Row],[License '#]], [1]!Minority_Ownership_Values[#Data], 3, FALSE)</f>
        <v>1</v>
      </c>
      <c r="O150" s="9" t="str">
        <f>IF(Licenses[[#This Row],[Ownership]]="Minority Owned", Licenses[[#This Row],[Race of Majority Ownership (Cumulative)]], Licenses[[#This Row],[Ownership]])</f>
        <v>Non-Minority Owned</v>
      </c>
    </row>
    <row r="151" spans="1:15" customFormat="1" ht="15" customHeight="1" x14ac:dyDescent="0.2">
      <c r="A151" s="11">
        <v>414569</v>
      </c>
      <c r="B151" s="8" t="s">
        <v>535</v>
      </c>
      <c r="C151" s="8" t="s">
        <v>424</v>
      </c>
      <c r="D151" s="8">
        <v>20191221</v>
      </c>
      <c r="E151" s="8">
        <v>394</v>
      </c>
      <c r="F151" s="8" t="s">
        <v>536</v>
      </c>
      <c r="G151" s="8" t="s">
        <v>537</v>
      </c>
      <c r="H151" s="8">
        <v>37</v>
      </c>
      <c r="I151" s="8">
        <v>17</v>
      </c>
      <c r="J151" s="8" t="s">
        <v>24</v>
      </c>
      <c r="K151" s="9" t="str">
        <f>VLOOKUP(Licenses[[#This Row],[License '#]], [1]!Ownership_Lookup[#Data], 2, TRUE)</f>
        <v>No Majority</v>
      </c>
      <c r="L151" s="10">
        <f>VLOOKUP(Licenses[[#This Row],[License '#]], [1]!Ownership_Lookup[#Data], 3, FALSE)</f>
        <v>0.33339999999999997</v>
      </c>
      <c r="M151" s="9" t="str">
        <f>VLOOKUP(Licenses[[#This Row],[License '#]], [1]!Minority_Ownership_Values[#Data], 2, FALSE)</f>
        <v>Minority Owned</v>
      </c>
      <c r="N151" s="10">
        <f>VLOOKUP(Licenses[[#This Row],[License '#]], [1]!Minority_Ownership_Values[#Data], 3, FALSE)</f>
        <v>0.66659999999999997</v>
      </c>
      <c r="O151" s="9" t="s">
        <v>183</v>
      </c>
    </row>
    <row r="152" spans="1:15" customFormat="1" ht="15" customHeight="1" x14ac:dyDescent="0.2">
      <c r="A152" s="11">
        <v>414573</v>
      </c>
      <c r="B152" s="8" t="s">
        <v>538</v>
      </c>
      <c r="C152" s="8" t="s">
        <v>539</v>
      </c>
      <c r="D152" s="8">
        <v>20191107</v>
      </c>
      <c r="E152" s="8">
        <v>394</v>
      </c>
      <c r="F152" s="8" t="s">
        <v>540</v>
      </c>
      <c r="G152" s="8" t="s">
        <v>28</v>
      </c>
      <c r="H152" s="8">
        <v>0</v>
      </c>
      <c r="I152" s="8">
        <v>17</v>
      </c>
      <c r="J152" s="8" t="s">
        <v>24</v>
      </c>
      <c r="K152" s="9" t="str">
        <f>VLOOKUP(Licenses[[#This Row],[License '#]], [1]!Ownership_Lookup[#Data], 2, TRUE)</f>
        <v>Asian</v>
      </c>
      <c r="L152" s="10">
        <f>VLOOKUP(Licenses[[#This Row],[License '#]], [1]!Ownership_Lookup[#Data], 3, FALSE)</f>
        <v>1</v>
      </c>
      <c r="M152" s="9" t="str">
        <f>VLOOKUP(Licenses[[#This Row],[License '#]], [1]!Minority_Ownership_Values[#Data], 2, FALSE)</f>
        <v>Minority Owned</v>
      </c>
      <c r="N152" s="10">
        <f>VLOOKUP(Licenses[[#This Row],[License '#]], [1]!Minority_Ownership_Values[#Data], 3, FALSE)</f>
        <v>1</v>
      </c>
      <c r="O152" s="9" t="str">
        <f>IF(Licenses[[#This Row],[Ownership]]="Minority Owned", Licenses[[#This Row],[Race of Majority Ownership (Cumulative)]], Licenses[[#This Row],[Ownership]])</f>
        <v>Asian</v>
      </c>
    </row>
    <row r="153" spans="1:15" customFormat="1" ht="15" customHeight="1" x14ac:dyDescent="0.2">
      <c r="A153" s="11">
        <v>414574</v>
      </c>
      <c r="B153" s="8" t="s">
        <v>541</v>
      </c>
      <c r="C153" s="8" t="s">
        <v>542</v>
      </c>
      <c r="D153" s="8">
        <v>20190518</v>
      </c>
      <c r="E153" s="8">
        <v>394</v>
      </c>
      <c r="F153" s="8" t="s">
        <v>543</v>
      </c>
      <c r="G153" s="8" t="s">
        <v>154</v>
      </c>
      <c r="H153" s="8">
        <v>0</v>
      </c>
      <c r="I153" s="8">
        <v>29</v>
      </c>
      <c r="J153" s="8" t="s">
        <v>24</v>
      </c>
      <c r="K153" s="9" t="str">
        <f>VLOOKUP(Licenses[[#This Row],[License '#]], [1]!Ownership_Lookup[#Data], 2, TRUE)</f>
        <v>White</v>
      </c>
      <c r="L153" s="10">
        <f>VLOOKUP(Licenses[[#This Row],[License '#]], [1]!Ownership_Lookup[#Data], 3, FALSE)</f>
        <v>1</v>
      </c>
      <c r="M153" s="9" t="str">
        <f>VLOOKUP(Licenses[[#This Row],[License '#]], [1]!Minority_Ownership_Values[#Data], 2, FALSE)</f>
        <v>Non-Minority Owned</v>
      </c>
      <c r="N153" s="10">
        <f>VLOOKUP(Licenses[[#This Row],[License '#]], [1]!Minority_Ownership_Values[#Data], 3, FALSE)</f>
        <v>1</v>
      </c>
      <c r="O153" s="9" t="str">
        <f>IF(Licenses[[#This Row],[Ownership]]="Minority Owned", Licenses[[#This Row],[Race of Majority Ownership (Cumulative)]], Licenses[[#This Row],[Ownership]])</f>
        <v>Non-Minority Owned</v>
      </c>
    </row>
    <row r="154" spans="1:15" customFormat="1" ht="15" customHeight="1" x14ac:dyDescent="0.2">
      <c r="A154" s="11">
        <v>414656</v>
      </c>
      <c r="B154" s="8" t="s">
        <v>544</v>
      </c>
      <c r="C154" s="8" t="s">
        <v>545</v>
      </c>
      <c r="D154" s="8">
        <v>20191018</v>
      </c>
      <c r="E154" s="8">
        <v>394</v>
      </c>
      <c r="F154" s="8" t="s">
        <v>546</v>
      </c>
      <c r="G154" s="8" t="s">
        <v>35</v>
      </c>
      <c r="H154" s="8">
        <v>1</v>
      </c>
      <c r="I154" s="8">
        <v>18</v>
      </c>
      <c r="J154" s="8" t="s">
        <v>24</v>
      </c>
      <c r="K154" s="9" t="str">
        <f>VLOOKUP(Licenses[[#This Row],[License '#]], [1]!Ownership_Lookup[#Data], 2, TRUE)</f>
        <v>White</v>
      </c>
      <c r="L154" s="10">
        <f>VLOOKUP(Licenses[[#This Row],[License '#]], [1]!Ownership_Lookup[#Data], 3, FALSE)</f>
        <v>1</v>
      </c>
      <c r="M154" s="9" t="str">
        <f>VLOOKUP(Licenses[[#This Row],[License '#]], [1]!Minority_Ownership_Values[#Data], 2, FALSE)</f>
        <v>Non-Minority Owned</v>
      </c>
      <c r="N154" s="10">
        <f>VLOOKUP(Licenses[[#This Row],[License '#]], [1]!Minority_Ownership_Values[#Data], 3, FALSE)</f>
        <v>1</v>
      </c>
      <c r="O154" s="9" t="str">
        <f>IF(Licenses[[#This Row],[Ownership]]="Minority Owned", Licenses[[#This Row],[Race of Majority Ownership (Cumulative)]], Licenses[[#This Row],[Ownership]])</f>
        <v>Non-Minority Owned</v>
      </c>
    </row>
    <row r="155" spans="1:15" customFormat="1" ht="15" customHeight="1" x14ac:dyDescent="0.2">
      <c r="A155" s="11">
        <v>414664</v>
      </c>
      <c r="B155" s="8" t="s">
        <v>547</v>
      </c>
      <c r="C155" s="8" t="s">
        <v>548</v>
      </c>
      <c r="D155" s="8">
        <v>20191009</v>
      </c>
      <c r="E155" s="8">
        <v>394</v>
      </c>
      <c r="F155" s="8" t="s">
        <v>549</v>
      </c>
      <c r="G155" s="8" t="s">
        <v>102</v>
      </c>
      <c r="H155" s="8">
        <v>0</v>
      </c>
      <c r="I155" s="8">
        <v>32</v>
      </c>
      <c r="J155" s="8" t="s">
        <v>24</v>
      </c>
      <c r="K155" s="9" t="str">
        <f>VLOOKUP(Licenses[[#This Row],[License '#]], [1]!Ownership_Lookup[#Data], 2, TRUE)</f>
        <v>White</v>
      </c>
      <c r="L155" s="10">
        <f>VLOOKUP(Licenses[[#This Row],[License '#]], [1]!Ownership_Lookup[#Data], 3, FALSE)</f>
        <v>1</v>
      </c>
      <c r="M155" s="9" t="str">
        <f>VLOOKUP(Licenses[[#This Row],[License '#]], [1]!Minority_Ownership_Values[#Data], 2, FALSE)</f>
        <v>Non-Minority Owned</v>
      </c>
      <c r="N155" s="10">
        <f>VLOOKUP(Licenses[[#This Row],[License '#]], [1]!Minority_Ownership_Values[#Data], 3, FALSE)</f>
        <v>1</v>
      </c>
      <c r="O155" s="9" t="str">
        <f>IF(Licenses[[#This Row],[Ownership]]="Minority Owned", Licenses[[#This Row],[Race of Majority Ownership (Cumulative)]], Licenses[[#This Row],[Ownership]])</f>
        <v>Non-Minority Owned</v>
      </c>
    </row>
    <row r="156" spans="1:15" customFormat="1" ht="15" customHeight="1" x14ac:dyDescent="0.2">
      <c r="A156" s="11">
        <v>414680</v>
      </c>
      <c r="B156" s="8" t="s">
        <v>550</v>
      </c>
      <c r="C156" s="8" t="s">
        <v>551</v>
      </c>
      <c r="D156" s="8">
        <v>20190418</v>
      </c>
      <c r="E156" s="8">
        <v>394</v>
      </c>
      <c r="F156" s="8" t="s">
        <v>552</v>
      </c>
      <c r="G156" s="8" t="s">
        <v>76</v>
      </c>
      <c r="H156" s="8">
        <v>5</v>
      </c>
      <c r="I156" s="8">
        <v>31</v>
      </c>
      <c r="J156" s="8" t="s">
        <v>24</v>
      </c>
      <c r="K156" s="9" t="str">
        <f>VLOOKUP(Licenses[[#This Row],[License '#]], [1]!Ownership_Lookup[#Data], 2, TRUE)</f>
        <v>Multiracial</v>
      </c>
      <c r="L156" s="10">
        <f>VLOOKUP(Licenses[[#This Row],[License '#]], [1]!Ownership_Lookup[#Data], 3, FALSE)</f>
        <v>0.55000000000000004</v>
      </c>
      <c r="M156" s="9" t="str">
        <f>VLOOKUP(Licenses[[#This Row],[License '#]], [1]!Minority_Ownership_Values[#Data], 2, FALSE)</f>
        <v>Minority Owned</v>
      </c>
      <c r="N156" s="10">
        <f>VLOOKUP(Licenses[[#This Row],[License '#]], [1]!Minority_Ownership_Values[#Data], 3, FALSE)</f>
        <v>0.55000000000000004</v>
      </c>
      <c r="O156" s="9" t="str">
        <f>IF(Licenses[[#This Row],[Ownership]]="Minority Owned", Licenses[[#This Row],[Race of Majority Ownership (Cumulative)]], Licenses[[#This Row],[Ownership]])</f>
        <v>Multiracial</v>
      </c>
    </row>
    <row r="157" spans="1:15" customFormat="1" ht="15" customHeight="1" x14ac:dyDescent="0.2">
      <c r="A157" s="11">
        <v>414712</v>
      </c>
      <c r="B157" s="8" t="s">
        <v>553</v>
      </c>
      <c r="C157" s="8" t="s">
        <v>554</v>
      </c>
      <c r="D157" s="8">
        <v>20191220</v>
      </c>
      <c r="E157" s="8">
        <v>394</v>
      </c>
      <c r="F157" s="8" t="s">
        <v>555</v>
      </c>
      <c r="G157" s="8" t="s">
        <v>91</v>
      </c>
      <c r="H157" s="8">
        <v>0</v>
      </c>
      <c r="I157" s="8">
        <v>14</v>
      </c>
      <c r="J157" s="14" t="s">
        <v>24</v>
      </c>
      <c r="K157" s="9" t="str">
        <f>VLOOKUP(Licenses[[#This Row],[License '#]], [1]!Ownership_Lookup[#Data], 2, TRUE)</f>
        <v>White</v>
      </c>
      <c r="L157" s="10">
        <f>VLOOKUP(Licenses[[#This Row],[License '#]], [1]!Ownership_Lookup[#Data], 3, FALSE)</f>
        <v>1</v>
      </c>
      <c r="M157" s="9" t="str">
        <f>VLOOKUP(Licenses[[#This Row],[License '#]], [1]!Minority_Ownership_Values[#Data], 2, FALSE)</f>
        <v>Non-Minority Owned</v>
      </c>
      <c r="N157" s="10">
        <f>VLOOKUP(Licenses[[#This Row],[License '#]], [1]!Minority_Ownership_Values[#Data], 3, FALSE)</f>
        <v>1</v>
      </c>
      <c r="O157" s="9" t="str">
        <f>IF(Licenses[[#This Row],[Ownership]]="Minority Owned", Licenses[[#This Row],[Race of Majority Ownership (Cumulative)]], Licenses[[#This Row],[Ownership]])</f>
        <v>Non-Minority Owned</v>
      </c>
    </row>
    <row r="158" spans="1:15" customFormat="1" ht="15" customHeight="1" x14ac:dyDescent="0.2">
      <c r="A158" s="11">
        <v>414714</v>
      </c>
      <c r="B158" s="8" t="s">
        <v>556</v>
      </c>
      <c r="C158" s="8" t="s">
        <v>557</v>
      </c>
      <c r="D158" s="8">
        <v>20191107</v>
      </c>
      <c r="E158" s="8">
        <v>394</v>
      </c>
      <c r="F158" s="8" t="s">
        <v>558</v>
      </c>
      <c r="G158" s="8" t="s">
        <v>165</v>
      </c>
      <c r="H158" s="8">
        <v>2</v>
      </c>
      <c r="I158" s="8">
        <v>17</v>
      </c>
      <c r="J158" s="14" t="s">
        <v>24</v>
      </c>
      <c r="K158" s="9" t="str">
        <f>VLOOKUP(Licenses[[#This Row],[License '#]], [1]!Ownership_Lookup[#Data], 2, TRUE)</f>
        <v>White</v>
      </c>
      <c r="L158" s="10">
        <f>VLOOKUP(Licenses[[#This Row],[License '#]], [1]!Ownership_Lookup[#Data], 3, FALSE)</f>
        <v>1</v>
      </c>
      <c r="M158" s="9" t="str">
        <f>VLOOKUP(Licenses[[#This Row],[License '#]], [1]!Minority_Ownership_Values[#Data], 2, FALSE)</f>
        <v>Non-Minority Owned</v>
      </c>
      <c r="N158" s="10">
        <f>VLOOKUP(Licenses[[#This Row],[License '#]], [1]!Minority_Ownership_Values[#Data], 3, FALSE)</f>
        <v>1</v>
      </c>
      <c r="O158" s="9" t="str">
        <f>IF(Licenses[[#This Row],[Ownership]]="Minority Owned", Licenses[[#This Row],[Race of Majority Ownership (Cumulative)]], Licenses[[#This Row],[Ownership]])</f>
        <v>Non-Minority Owned</v>
      </c>
    </row>
    <row r="159" spans="1:15" customFormat="1" ht="15" customHeight="1" x14ac:dyDescent="0.2">
      <c r="A159" s="11">
        <v>414716</v>
      </c>
      <c r="B159" s="8" t="s">
        <v>559</v>
      </c>
      <c r="C159" s="8" t="s">
        <v>560</v>
      </c>
      <c r="D159" s="8">
        <v>20191219</v>
      </c>
      <c r="E159" s="8">
        <v>394</v>
      </c>
      <c r="F159" s="8" t="s">
        <v>561</v>
      </c>
      <c r="G159" s="8" t="s">
        <v>562</v>
      </c>
      <c r="H159" s="8">
        <v>1</v>
      </c>
      <c r="I159" s="8">
        <v>32</v>
      </c>
      <c r="J159" s="14" t="s">
        <v>24</v>
      </c>
      <c r="K159" s="9" t="str">
        <f>VLOOKUP(Licenses[[#This Row],[License '#]], [1]!Ownership_Lookup[#Data], 2, TRUE)</f>
        <v>White</v>
      </c>
      <c r="L159" s="10">
        <f>VLOOKUP(Licenses[[#This Row],[License '#]], [1]!Ownership_Lookup[#Data], 3, FALSE)</f>
        <v>1</v>
      </c>
      <c r="M159" s="9" t="str">
        <f>VLOOKUP(Licenses[[#This Row],[License '#]], [1]!Minority_Ownership_Values[#Data], 2, FALSE)</f>
        <v>Non-Minority Owned</v>
      </c>
      <c r="N159" s="10">
        <f>VLOOKUP(Licenses[[#This Row],[License '#]], [1]!Minority_Ownership_Values[#Data], 3, FALSE)</f>
        <v>1</v>
      </c>
      <c r="O159" s="9" t="str">
        <f>IF(Licenses[[#This Row],[Ownership]]="Minority Owned", Licenses[[#This Row],[Race of Majority Ownership (Cumulative)]], Licenses[[#This Row],[Ownership]])</f>
        <v>Non-Minority Owned</v>
      </c>
    </row>
    <row r="160" spans="1:15" customFormat="1" ht="15" customHeight="1" x14ac:dyDescent="0.2">
      <c r="A160" s="11">
        <v>414731</v>
      </c>
      <c r="B160" s="8" t="s">
        <v>563</v>
      </c>
      <c r="C160" s="8" t="s">
        <v>564</v>
      </c>
      <c r="D160" s="8">
        <v>20191024</v>
      </c>
      <c r="E160" s="8">
        <v>394</v>
      </c>
      <c r="F160" s="8" t="s">
        <v>565</v>
      </c>
      <c r="G160" s="8" t="s">
        <v>28</v>
      </c>
      <c r="H160" s="8">
        <v>26</v>
      </c>
      <c r="I160" s="8">
        <v>17</v>
      </c>
      <c r="J160" s="14" t="s">
        <v>24</v>
      </c>
      <c r="K160" s="9" t="str">
        <f>VLOOKUP(Licenses[[#This Row],[License '#]], [1]!Ownership_Lookup[#Data], 2, TRUE)</f>
        <v>Asian</v>
      </c>
      <c r="L160" s="10">
        <f>VLOOKUP(Licenses[[#This Row],[License '#]], [1]!Ownership_Lookup[#Data], 3, FALSE)</f>
        <v>1</v>
      </c>
      <c r="M160" s="9" t="str">
        <f>VLOOKUP(Licenses[[#This Row],[License '#]], [1]!Minority_Ownership_Values[#Data], 2, FALSE)</f>
        <v>Minority Owned</v>
      </c>
      <c r="N160" s="10">
        <f>VLOOKUP(Licenses[[#This Row],[License '#]], [1]!Minority_Ownership_Values[#Data], 3, FALSE)</f>
        <v>1</v>
      </c>
      <c r="O160" s="9" t="str">
        <f>IF(Licenses[[#This Row],[Ownership]]="Minority Owned", Licenses[[#This Row],[Race of Majority Ownership (Cumulative)]], Licenses[[#This Row],[Ownership]])</f>
        <v>Asian</v>
      </c>
    </row>
    <row r="161" spans="1:15" customFormat="1" ht="15" customHeight="1" x14ac:dyDescent="0.2">
      <c r="A161" s="11">
        <v>414733</v>
      </c>
      <c r="B161" s="8" t="s">
        <v>566</v>
      </c>
      <c r="C161" s="8" t="s">
        <v>567</v>
      </c>
      <c r="D161" s="8">
        <v>20191121</v>
      </c>
      <c r="E161" s="8">
        <v>394</v>
      </c>
      <c r="F161" s="8" t="s">
        <v>568</v>
      </c>
      <c r="G161" s="8" t="s">
        <v>334</v>
      </c>
      <c r="H161" s="8">
        <v>0</v>
      </c>
      <c r="I161" s="8">
        <v>34</v>
      </c>
      <c r="J161" s="12" t="s">
        <v>24</v>
      </c>
      <c r="K161" s="9" t="str">
        <f>VLOOKUP(Licenses[[#This Row],[License '#]], [1]!Ownership_Lookup[#Data], 2, TRUE)</f>
        <v>White</v>
      </c>
      <c r="L161" s="10">
        <f>VLOOKUP(Licenses[[#This Row],[License '#]], [1]!Ownership_Lookup[#Data], 3, FALSE)</f>
        <v>1</v>
      </c>
      <c r="M161" s="9" t="str">
        <f>VLOOKUP(Licenses[[#This Row],[License '#]], [1]!Minority_Ownership_Values[#Data], 2, FALSE)</f>
        <v>Non-Minority Owned</v>
      </c>
      <c r="N161" s="10">
        <f>VLOOKUP(Licenses[[#This Row],[License '#]], [1]!Minority_Ownership_Values[#Data], 3, FALSE)</f>
        <v>1</v>
      </c>
      <c r="O161" s="9" t="str">
        <f>IF(Licenses[[#This Row],[Ownership]]="Minority Owned", Licenses[[#This Row],[Race of Majority Ownership (Cumulative)]], Licenses[[#This Row],[Ownership]])</f>
        <v>Non-Minority Owned</v>
      </c>
    </row>
    <row r="162" spans="1:15" customFormat="1" ht="15" customHeight="1" x14ac:dyDescent="0.2">
      <c r="A162" s="11">
        <v>414735</v>
      </c>
      <c r="B162" s="8" t="s">
        <v>569</v>
      </c>
      <c r="C162" s="8" t="s">
        <v>570</v>
      </c>
      <c r="D162" s="8">
        <v>20190912</v>
      </c>
      <c r="E162" s="8">
        <v>394</v>
      </c>
      <c r="F162" s="8" t="s">
        <v>571</v>
      </c>
      <c r="G162" s="8" t="s">
        <v>61</v>
      </c>
      <c r="H162" s="8">
        <v>2</v>
      </c>
      <c r="I162" s="8">
        <v>5</v>
      </c>
      <c r="J162" s="14" t="s">
        <v>24</v>
      </c>
      <c r="K162" s="9" t="str">
        <f>VLOOKUP(Licenses[[#This Row],[License '#]], [1]!Ownership_Lookup[#Data], 2, TRUE)</f>
        <v>No Majority</v>
      </c>
      <c r="L162" s="10">
        <f>VLOOKUP(Licenses[[#This Row],[License '#]], [1]!Ownership_Lookup[#Data], 3, FALSE)</f>
        <v>0.5</v>
      </c>
      <c r="M162" s="9" t="str">
        <f>VLOOKUP(Licenses[[#This Row],[License '#]], [1]!Minority_Ownership_Values[#Data], 2, FALSE)</f>
        <v>Non-Minority Owned</v>
      </c>
      <c r="N162" s="10">
        <f>VLOOKUP(Licenses[[#This Row],[License '#]], [1]!Minority_Ownership_Values[#Data], 3, FALSE)</f>
        <v>0.5</v>
      </c>
      <c r="O162" s="9" t="str">
        <f>IF(Licenses[[#This Row],[Ownership]]="Minority Owned", Licenses[[#This Row],[Race of Majority Ownership (Cumulative)]], Licenses[[#This Row],[Ownership]])</f>
        <v>Non-Minority Owned</v>
      </c>
    </row>
    <row r="163" spans="1:15" customFormat="1" ht="15" customHeight="1" x14ac:dyDescent="0.2">
      <c r="A163" s="11">
        <v>414749</v>
      </c>
      <c r="B163" s="8" t="s">
        <v>572</v>
      </c>
      <c r="C163" s="8" t="s">
        <v>573</v>
      </c>
      <c r="D163" s="8">
        <v>20190422</v>
      </c>
      <c r="E163" s="8">
        <v>394</v>
      </c>
      <c r="F163" s="8" t="s">
        <v>574</v>
      </c>
      <c r="G163" s="8" t="s">
        <v>317</v>
      </c>
      <c r="H163" s="8">
        <v>4</v>
      </c>
      <c r="I163" s="8">
        <v>37</v>
      </c>
      <c r="J163" s="8" t="s">
        <v>24</v>
      </c>
      <c r="K163" s="9" t="str">
        <f>VLOOKUP(Licenses[[#This Row],[License '#]], [1]!Ownership_Lookup[#Data], 2, TRUE)</f>
        <v>White</v>
      </c>
      <c r="L163" s="10">
        <f>VLOOKUP(Licenses[[#This Row],[License '#]], [1]!Ownership_Lookup[#Data], 3, FALSE)</f>
        <v>0.65</v>
      </c>
      <c r="M163" s="9" t="str">
        <f>VLOOKUP(Licenses[[#This Row],[License '#]], [1]!Minority_Ownership_Values[#Data], 2, FALSE)</f>
        <v>Non-Minority Owned</v>
      </c>
      <c r="N163" s="10">
        <f>VLOOKUP(Licenses[[#This Row],[License '#]], [1]!Minority_Ownership_Values[#Data], 3, FALSE)</f>
        <v>0.65</v>
      </c>
      <c r="O163" s="9" t="str">
        <f>IF(Licenses[[#This Row],[Ownership]]="Minority Owned", Licenses[[#This Row],[Race of Majority Ownership (Cumulative)]], Licenses[[#This Row],[Ownership]])</f>
        <v>Non-Minority Owned</v>
      </c>
    </row>
    <row r="164" spans="1:15" customFormat="1" ht="15" customHeight="1" x14ac:dyDescent="0.2">
      <c r="A164" s="11">
        <v>414750</v>
      </c>
      <c r="B164" s="8" t="s">
        <v>575</v>
      </c>
      <c r="C164" s="8" t="s">
        <v>576</v>
      </c>
      <c r="D164" s="8">
        <v>20191019</v>
      </c>
      <c r="E164" s="8">
        <v>394</v>
      </c>
      <c r="F164" s="8" t="s">
        <v>577</v>
      </c>
      <c r="G164" s="8" t="s">
        <v>28</v>
      </c>
      <c r="H164" s="8">
        <v>0</v>
      </c>
      <c r="I164" s="8">
        <v>17</v>
      </c>
      <c r="J164" s="14" t="s">
        <v>24</v>
      </c>
      <c r="K164" s="9" t="str">
        <f>VLOOKUP(Licenses[[#This Row],[License '#]], [1]!Ownership_Lookup[#Data], 2, TRUE)</f>
        <v>Black or African American</v>
      </c>
      <c r="L164" s="10">
        <f>VLOOKUP(Licenses[[#This Row],[License '#]], [1]!Ownership_Lookup[#Data], 3, FALSE)</f>
        <v>1</v>
      </c>
      <c r="M164" s="9" t="str">
        <f>VLOOKUP(Licenses[[#This Row],[License '#]], [1]!Minority_Ownership_Values[#Data], 2, FALSE)</f>
        <v>Minority Owned</v>
      </c>
      <c r="N164" s="10">
        <f>VLOOKUP(Licenses[[#This Row],[License '#]], [1]!Minority_Ownership_Values[#Data], 3, FALSE)</f>
        <v>1</v>
      </c>
      <c r="O164" s="9" t="str">
        <f>IF(Licenses[[#This Row],[Ownership]]="Minority Owned", Licenses[[#This Row],[Race of Majority Ownership (Cumulative)]], Licenses[[#This Row],[Ownership]])</f>
        <v>Black or African American</v>
      </c>
    </row>
    <row r="165" spans="1:15" customFormat="1" ht="15" customHeight="1" x14ac:dyDescent="0.2">
      <c r="A165" s="11">
        <v>414755</v>
      </c>
      <c r="B165" s="8" t="s">
        <v>578</v>
      </c>
      <c r="C165" s="8" t="s">
        <v>579</v>
      </c>
      <c r="D165" s="8">
        <v>20191010</v>
      </c>
      <c r="E165" s="8">
        <v>394</v>
      </c>
      <c r="F165" s="8" t="s">
        <v>580</v>
      </c>
      <c r="G165" s="8" t="s">
        <v>409</v>
      </c>
      <c r="H165" s="8">
        <v>5</v>
      </c>
      <c r="I165" s="8">
        <v>4</v>
      </c>
      <c r="J165" s="14" t="s">
        <v>24</v>
      </c>
      <c r="K165" s="9" t="str">
        <f>VLOOKUP(Licenses[[#This Row],[License '#]], [1]!Ownership_Lookup[#Data], 2, TRUE)</f>
        <v>White</v>
      </c>
      <c r="L165" s="10">
        <f>VLOOKUP(Licenses[[#This Row],[License '#]], [1]!Ownership_Lookup[#Data], 3, FALSE)</f>
        <v>1</v>
      </c>
      <c r="M165" s="9" t="str">
        <f>VLOOKUP(Licenses[[#This Row],[License '#]], [1]!Minority_Ownership_Values[#Data], 2, FALSE)</f>
        <v>Non-Minority Owned</v>
      </c>
      <c r="N165" s="10">
        <f>VLOOKUP(Licenses[[#This Row],[License '#]], [1]!Minority_Ownership_Values[#Data], 3, FALSE)</f>
        <v>1</v>
      </c>
      <c r="O165" s="9" t="str">
        <f>IF(Licenses[[#This Row],[Ownership]]="Minority Owned", Licenses[[#This Row],[Race of Majority Ownership (Cumulative)]], Licenses[[#This Row],[Ownership]])</f>
        <v>Non-Minority Owned</v>
      </c>
    </row>
    <row r="166" spans="1:15" customFormat="1" ht="15" customHeight="1" x14ac:dyDescent="0.2">
      <c r="A166" s="11">
        <v>414761</v>
      </c>
      <c r="B166" s="8" t="s">
        <v>581</v>
      </c>
      <c r="C166" s="8" t="s">
        <v>582</v>
      </c>
      <c r="D166" s="8">
        <v>20190205</v>
      </c>
      <c r="E166" s="8">
        <v>394</v>
      </c>
      <c r="F166" s="8" t="s">
        <v>583</v>
      </c>
      <c r="G166" s="8" t="s">
        <v>18</v>
      </c>
      <c r="H166" s="8">
        <v>5</v>
      </c>
      <c r="I166" s="8">
        <v>6</v>
      </c>
      <c r="J166" s="8" t="s">
        <v>24</v>
      </c>
      <c r="K166" s="9" t="str">
        <f>VLOOKUP(Licenses[[#This Row],[License '#]], [1]!Ownership_Lookup[#Data], 2, TRUE)</f>
        <v>White</v>
      </c>
      <c r="L166" s="10">
        <f>VLOOKUP(Licenses[[#This Row],[License '#]], [1]!Ownership_Lookup[#Data], 3, FALSE)</f>
        <v>1</v>
      </c>
      <c r="M166" s="9" t="str">
        <f>VLOOKUP(Licenses[[#This Row],[License '#]], [1]!Minority_Ownership_Values[#Data], 2, FALSE)</f>
        <v>Non-Minority Owned</v>
      </c>
      <c r="N166" s="10">
        <f>VLOOKUP(Licenses[[#This Row],[License '#]], [1]!Minority_Ownership_Values[#Data], 3, FALSE)</f>
        <v>1</v>
      </c>
      <c r="O166" s="9" t="str">
        <f>IF(Licenses[[#This Row],[Ownership]]="Minority Owned", Licenses[[#This Row],[Race of Majority Ownership (Cumulative)]], Licenses[[#This Row],[Ownership]])</f>
        <v>Non-Minority Owned</v>
      </c>
    </row>
    <row r="167" spans="1:15" customFormat="1" ht="15" customHeight="1" x14ac:dyDescent="0.2">
      <c r="A167" s="11">
        <v>414767</v>
      </c>
      <c r="B167" s="8" t="s">
        <v>584</v>
      </c>
      <c r="C167" s="8" t="s">
        <v>585</v>
      </c>
      <c r="D167" s="8">
        <v>20191213</v>
      </c>
      <c r="E167" s="8">
        <v>394</v>
      </c>
      <c r="F167" s="8" t="s">
        <v>586</v>
      </c>
      <c r="G167" s="8" t="s">
        <v>587</v>
      </c>
      <c r="H167" s="8">
        <v>1</v>
      </c>
      <c r="I167" s="8">
        <v>21</v>
      </c>
      <c r="J167" s="8" t="s">
        <v>24</v>
      </c>
      <c r="K167" s="9" t="str">
        <f>VLOOKUP(Licenses[[#This Row],[License '#]], [1]!Ownership_Lookup[#Data], 2, TRUE)</f>
        <v>White</v>
      </c>
      <c r="L167" s="10">
        <f>VLOOKUP(Licenses[[#This Row],[License '#]], [1]!Ownership_Lookup[#Data], 3, FALSE)</f>
        <v>1</v>
      </c>
      <c r="M167" s="9" t="str">
        <f>VLOOKUP(Licenses[[#This Row],[License '#]], [1]!Minority_Ownership_Values[#Data], 2, FALSE)</f>
        <v>Non-Minority Owned</v>
      </c>
      <c r="N167" s="10">
        <f>VLOOKUP(Licenses[[#This Row],[License '#]], [1]!Minority_Ownership_Values[#Data], 3, FALSE)</f>
        <v>1</v>
      </c>
      <c r="O167" s="9" t="str">
        <f>IF(Licenses[[#This Row],[Ownership]]="Minority Owned", Licenses[[#This Row],[Race of Majority Ownership (Cumulative)]], Licenses[[#This Row],[Ownership]])</f>
        <v>Non-Minority Owned</v>
      </c>
    </row>
    <row r="168" spans="1:15" customFormat="1" ht="15" customHeight="1" x14ac:dyDescent="0.2">
      <c r="A168" s="11">
        <v>414785</v>
      </c>
      <c r="B168" s="8" t="s">
        <v>588</v>
      </c>
      <c r="C168" s="8" t="s">
        <v>589</v>
      </c>
      <c r="D168" s="8">
        <v>20190216</v>
      </c>
      <c r="E168" s="8">
        <v>394</v>
      </c>
      <c r="F168" s="8" t="s">
        <v>590</v>
      </c>
      <c r="G168" s="8" t="s">
        <v>28</v>
      </c>
      <c r="H168" s="8">
        <v>26</v>
      </c>
      <c r="I168" s="8">
        <v>17</v>
      </c>
      <c r="J168" s="14" t="s">
        <v>24</v>
      </c>
      <c r="K168" s="9" t="str">
        <f>VLOOKUP(Licenses[[#This Row],[License '#]], [1]!Ownership_Lookup[#Data], 2, TRUE)</f>
        <v>White</v>
      </c>
      <c r="L168" s="10">
        <f>VLOOKUP(Licenses[[#This Row],[License '#]], [1]!Ownership_Lookup[#Data], 3, FALSE)</f>
        <v>1</v>
      </c>
      <c r="M168" s="9" t="str">
        <f>VLOOKUP(Licenses[[#This Row],[License '#]], [1]!Minority_Ownership_Values[#Data], 2, FALSE)</f>
        <v>Non-Minority Owned</v>
      </c>
      <c r="N168" s="10">
        <f>VLOOKUP(Licenses[[#This Row],[License '#]], [1]!Minority_Ownership_Values[#Data], 3, FALSE)</f>
        <v>1</v>
      </c>
      <c r="O168" s="9" t="str">
        <f>IF(Licenses[[#This Row],[Ownership]]="Minority Owned", Licenses[[#This Row],[Race of Majority Ownership (Cumulative)]], Licenses[[#This Row],[Ownership]])</f>
        <v>Non-Minority Owned</v>
      </c>
    </row>
    <row r="169" spans="1:15" customFormat="1" ht="15" customHeight="1" x14ac:dyDescent="0.2">
      <c r="A169" s="11">
        <v>414803</v>
      </c>
      <c r="B169" s="8" t="s">
        <v>591</v>
      </c>
      <c r="C169" s="8" t="s">
        <v>592</v>
      </c>
      <c r="D169" s="8">
        <v>20190406</v>
      </c>
      <c r="E169" s="8">
        <v>394</v>
      </c>
      <c r="F169" s="8" t="s">
        <v>593</v>
      </c>
      <c r="G169" s="8" t="s">
        <v>594</v>
      </c>
      <c r="H169" s="8">
        <v>6</v>
      </c>
      <c r="I169" s="8">
        <v>24</v>
      </c>
      <c r="J169" s="8" t="s">
        <v>24</v>
      </c>
      <c r="K169" s="9" t="str">
        <f>VLOOKUP(Licenses[[#This Row],[License '#]], [1]!Ownership_Lookup[#Data], 2, TRUE)</f>
        <v>Asian</v>
      </c>
      <c r="L169" s="10">
        <f>VLOOKUP(Licenses[[#This Row],[License '#]], [1]!Ownership_Lookup[#Data], 3, FALSE)</f>
        <v>0.9</v>
      </c>
      <c r="M169" s="9" t="str">
        <f>VLOOKUP(Licenses[[#This Row],[License '#]], [1]!Minority_Ownership_Values[#Data], 2, FALSE)</f>
        <v>Minority Owned</v>
      </c>
      <c r="N169" s="10">
        <f>VLOOKUP(Licenses[[#This Row],[License '#]], [1]!Minority_Ownership_Values[#Data], 3, FALSE)</f>
        <v>0.9</v>
      </c>
      <c r="O169" s="9" t="str">
        <f>IF(Licenses[[#This Row],[Ownership]]="Minority Owned", Licenses[[#This Row],[Race of Majority Ownership (Cumulative)]], Licenses[[#This Row],[Ownership]])</f>
        <v>Asian</v>
      </c>
    </row>
    <row r="170" spans="1:15" customFormat="1" ht="15" customHeight="1" x14ac:dyDescent="0.2">
      <c r="A170" s="11">
        <v>414812</v>
      </c>
      <c r="B170" s="8" t="s">
        <v>595</v>
      </c>
      <c r="C170" s="8" t="s">
        <v>596</v>
      </c>
      <c r="D170" s="8">
        <v>20190907</v>
      </c>
      <c r="E170" s="8">
        <v>394</v>
      </c>
      <c r="F170" s="8" t="s">
        <v>597</v>
      </c>
      <c r="G170" s="8" t="s">
        <v>598</v>
      </c>
      <c r="H170" s="8">
        <v>4</v>
      </c>
      <c r="I170" s="8">
        <v>18</v>
      </c>
      <c r="J170" s="8" t="s">
        <v>24</v>
      </c>
      <c r="K170" s="9" t="str">
        <f>VLOOKUP(Licenses[[#This Row],[License '#]], [1]!Ownership_Lookup[#Data], 2, TRUE)</f>
        <v>White</v>
      </c>
      <c r="L170" s="10">
        <f>VLOOKUP(Licenses[[#This Row],[License '#]], [1]!Ownership_Lookup[#Data], 3, FALSE)</f>
        <v>1</v>
      </c>
      <c r="M170" s="9" t="str">
        <f>VLOOKUP(Licenses[[#This Row],[License '#]], [1]!Minority_Ownership_Values[#Data], 2, FALSE)</f>
        <v>Non-Minority Owned</v>
      </c>
      <c r="N170" s="10">
        <f>VLOOKUP(Licenses[[#This Row],[License '#]], [1]!Minority_Ownership_Values[#Data], 3, FALSE)</f>
        <v>1</v>
      </c>
      <c r="O170" s="9" t="str">
        <f>IF(Licenses[[#This Row],[Ownership]]="Minority Owned", Licenses[[#This Row],[Race of Majority Ownership (Cumulative)]], Licenses[[#This Row],[Ownership]])</f>
        <v>Non-Minority Owned</v>
      </c>
    </row>
    <row r="171" spans="1:15" customFormat="1" ht="15" customHeight="1" x14ac:dyDescent="0.2">
      <c r="A171" s="11">
        <v>414814</v>
      </c>
      <c r="B171" s="8" t="s">
        <v>599</v>
      </c>
      <c r="C171" s="8" t="s">
        <v>475</v>
      </c>
      <c r="D171" s="8">
        <v>20191018</v>
      </c>
      <c r="E171" s="8">
        <v>394</v>
      </c>
      <c r="F171" s="8" t="s">
        <v>600</v>
      </c>
      <c r="G171" s="8" t="s">
        <v>537</v>
      </c>
      <c r="H171" s="8">
        <v>37</v>
      </c>
      <c r="I171" s="8">
        <v>17</v>
      </c>
      <c r="J171" s="12" t="s">
        <v>24</v>
      </c>
      <c r="K171" s="9" t="str">
        <f>VLOOKUP(Licenses[[#This Row],[License '#]], [1]!Ownership_Lookup[#Data], 2, TRUE)</f>
        <v>White</v>
      </c>
      <c r="L171" s="10">
        <f>VLOOKUP(Licenses[[#This Row],[License '#]], [1]!Ownership_Lookup[#Data], 3, FALSE)</f>
        <v>1</v>
      </c>
      <c r="M171" s="9" t="str">
        <f>VLOOKUP(Licenses[[#This Row],[License '#]], [1]!Minority_Ownership_Values[#Data], 2, FALSE)</f>
        <v>Non-Minority Owned</v>
      </c>
      <c r="N171" s="10">
        <f>VLOOKUP(Licenses[[#This Row],[License '#]], [1]!Minority_Ownership_Values[#Data], 3, FALSE)</f>
        <v>1</v>
      </c>
      <c r="O171" s="9" t="str">
        <f>IF(Licenses[[#This Row],[Ownership]]="Minority Owned", Licenses[[#This Row],[Race of Majority Ownership (Cumulative)]], Licenses[[#This Row],[Ownership]])</f>
        <v>Non-Minority Owned</v>
      </c>
    </row>
    <row r="172" spans="1:15" customFormat="1" ht="15" customHeight="1" x14ac:dyDescent="0.2">
      <c r="A172" s="6">
        <v>414817</v>
      </c>
      <c r="B172" s="7" t="s">
        <v>601</v>
      </c>
      <c r="C172" s="7" t="s">
        <v>602</v>
      </c>
      <c r="D172" s="7">
        <v>20191101</v>
      </c>
      <c r="E172" s="7">
        <v>394</v>
      </c>
      <c r="F172" s="7" t="s">
        <v>603</v>
      </c>
      <c r="G172" s="7" t="s">
        <v>211</v>
      </c>
      <c r="H172" s="7">
        <v>13</v>
      </c>
      <c r="I172" s="7">
        <v>32</v>
      </c>
      <c r="J172" s="12" t="s">
        <v>19</v>
      </c>
      <c r="K172" s="9" t="str">
        <f>VLOOKUP(Licenses[[#This Row],[License '#]], [1]!Ownership_Lookup[#Data], 2, TRUE)</f>
        <v>White</v>
      </c>
      <c r="L172" s="10">
        <f>VLOOKUP(Licenses[[#This Row],[License '#]], [1]!Ownership_Lookup[#Data], 3, FALSE)</f>
        <v>1</v>
      </c>
      <c r="M172" s="9" t="str">
        <f>VLOOKUP(Licenses[[#This Row],[License '#]], [1]!Minority_Ownership_Values[#Data], 2, FALSE)</f>
        <v>Non-Minority Owned</v>
      </c>
      <c r="N172" s="10">
        <f>VLOOKUP(Licenses[[#This Row],[License '#]], [1]!Minority_Ownership_Values[#Data], 3, FALSE)</f>
        <v>1</v>
      </c>
      <c r="O172" s="9" t="str">
        <f>IF(Licenses[[#This Row],[Ownership]]="Minority Owned", Licenses[[#This Row],[Race of Majority Ownership (Cumulative)]], Licenses[[#This Row],[Ownership]])</f>
        <v>Non-Minority Owned</v>
      </c>
    </row>
    <row r="173" spans="1:15" customFormat="1" ht="15" customHeight="1" x14ac:dyDescent="0.2">
      <c r="A173" s="11">
        <v>414823</v>
      </c>
      <c r="B173" s="8" t="s">
        <v>604</v>
      </c>
      <c r="C173" s="8" t="s">
        <v>605</v>
      </c>
      <c r="D173" s="8">
        <v>20191122</v>
      </c>
      <c r="E173" s="8">
        <v>394</v>
      </c>
      <c r="F173" s="8" t="s">
        <v>606</v>
      </c>
      <c r="G173" s="8" t="s">
        <v>211</v>
      </c>
      <c r="H173" s="8">
        <v>13</v>
      </c>
      <c r="I173" s="8">
        <v>32</v>
      </c>
      <c r="J173" s="12" t="s">
        <v>24</v>
      </c>
      <c r="K173" s="9" t="str">
        <f>VLOOKUP(Licenses[[#This Row],[License '#]], [1]!Ownership_Lookup[#Data], 2, TRUE)</f>
        <v>White</v>
      </c>
      <c r="L173" s="10">
        <f>VLOOKUP(Licenses[[#This Row],[License '#]], [1]!Ownership_Lookup[#Data], 3, FALSE)</f>
        <v>1</v>
      </c>
      <c r="M173" s="9" t="str">
        <f>VLOOKUP(Licenses[[#This Row],[License '#]], [1]!Minority_Ownership_Values[#Data], 2, FALSE)</f>
        <v>Non-Minority Owned</v>
      </c>
      <c r="N173" s="10">
        <f>VLOOKUP(Licenses[[#This Row],[License '#]], [1]!Minority_Ownership_Values[#Data], 3, FALSE)</f>
        <v>1</v>
      </c>
      <c r="O173" s="9" t="str">
        <f>IF(Licenses[[#This Row],[Ownership]]="Minority Owned", Licenses[[#This Row],[Race of Majority Ownership (Cumulative)]], Licenses[[#This Row],[Ownership]])</f>
        <v>Non-Minority Owned</v>
      </c>
    </row>
    <row r="174" spans="1:15" customFormat="1" ht="15" customHeight="1" x14ac:dyDescent="0.2">
      <c r="A174" s="11">
        <v>414829</v>
      </c>
      <c r="B174" s="8" t="s">
        <v>607</v>
      </c>
      <c r="C174" s="8" t="s">
        <v>67</v>
      </c>
      <c r="D174" s="8">
        <v>20190228</v>
      </c>
      <c r="E174" s="8">
        <v>394</v>
      </c>
      <c r="F174" s="8" t="s">
        <v>608</v>
      </c>
      <c r="G174" s="8" t="s">
        <v>609</v>
      </c>
      <c r="H174" s="8">
        <v>0</v>
      </c>
      <c r="I174" s="8">
        <v>31</v>
      </c>
      <c r="J174" s="12" t="s">
        <v>24</v>
      </c>
      <c r="K174" s="9" t="str">
        <f>VLOOKUP(Licenses[[#This Row],[License '#]], [1]!Ownership_Lookup[#Data], 2, TRUE)</f>
        <v>White</v>
      </c>
      <c r="L174" s="10">
        <f>VLOOKUP(Licenses[[#This Row],[License '#]], [1]!Ownership_Lookup[#Data], 3, FALSE)</f>
        <v>1</v>
      </c>
      <c r="M174" s="9" t="str">
        <f>VLOOKUP(Licenses[[#This Row],[License '#]], [1]!Minority_Ownership_Values[#Data], 2, FALSE)</f>
        <v>Non-Minority Owned</v>
      </c>
      <c r="N174" s="10">
        <f>VLOOKUP(Licenses[[#This Row],[License '#]], [1]!Minority_Ownership_Values[#Data], 3, FALSE)</f>
        <v>1</v>
      </c>
      <c r="O174" s="9" t="str">
        <f>IF(Licenses[[#This Row],[Ownership]]="Minority Owned", Licenses[[#This Row],[Race of Majority Ownership (Cumulative)]], Licenses[[#This Row],[Ownership]])</f>
        <v>Non-Minority Owned</v>
      </c>
    </row>
    <row r="175" spans="1:15" customFormat="1" ht="15" customHeight="1" x14ac:dyDescent="0.2">
      <c r="A175" s="11">
        <v>414841</v>
      </c>
      <c r="B175" s="8" t="s">
        <v>610</v>
      </c>
      <c r="C175" s="8" t="s">
        <v>611</v>
      </c>
      <c r="D175" s="8">
        <v>20191121</v>
      </c>
      <c r="E175" s="8">
        <v>394</v>
      </c>
      <c r="F175" s="8" t="s">
        <v>612</v>
      </c>
      <c r="G175" s="8" t="s">
        <v>338</v>
      </c>
      <c r="H175" s="8">
        <v>25</v>
      </c>
      <c r="I175" s="8">
        <v>17</v>
      </c>
      <c r="J175" s="8" t="s">
        <v>24</v>
      </c>
      <c r="K175" s="9" t="str">
        <f>VLOOKUP(Licenses[[#This Row],[License '#]], [1]!Ownership_Lookup[#Data], 2, TRUE)</f>
        <v>Black or African American</v>
      </c>
      <c r="L175" s="10">
        <f>VLOOKUP(Licenses[[#This Row],[License '#]], [1]!Ownership_Lookup[#Data], 3, FALSE)</f>
        <v>0.57750000000000001</v>
      </c>
      <c r="M175" s="9" t="str">
        <f>VLOOKUP(Licenses[[#This Row],[License '#]], [1]!Minority_Ownership_Values[#Data], 2, FALSE)</f>
        <v>Minority Owned</v>
      </c>
      <c r="N175" s="10">
        <f>VLOOKUP(Licenses[[#This Row],[License '#]], [1]!Minority_Ownership_Values[#Data], 3, FALSE)</f>
        <v>0.57750000000000001</v>
      </c>
      <c r="O175" s="9" t="str">
        <f>IF(Licenses[[#This Row],[Ownership]]="Minority Owned", Licenses[[#This Row],[Race of Majority Ownership (Cumulative)]], Licenses[[#This Row],[Ownership]])</f>
        <v>Black or African American</v>
      </c>
    </row>
    <row r="176" spans="1:15" customFormat="1" ht="15" customHeight="1" x14ac:dyDescent="0.2">
      <c r="A176" s="11">
        <v>414864</v>
      </c>
      <c r="B176" s="8" t="s">
        <v>613</v>
      </c>
      <c r="C176" s="8" t="s">
        <v>614</v>
      </c>
      <c r="D176" s="8">
        <v>20190525</v>
      </c>
      <c r="E176" s="8">
        <v>394</v>
      </c>
      <c r="F176" s="8" t="s">
        <v>615</v>
      </c>
      <c r="G176" s="8" t="s">
        <v>57</v>
      </c>
      <c r="H176" s="8">
        <v>9</v>
      </c>
      <c r="I176" s="8">
        <v>13</v>
      </c>
      <c r="J176" s="8" t="s">
        <v>24</v>
      </c>
      <c r="K176" s="9" t="str">
        <f>VLOOKUP(Licenses[[#This Row],[License '#]], [1]!Ownership_Lookup[#Data], 2, TRUE)</f>
        <v>Hispanic/Latina/Latino</v>
      </c>
      <c r="L176" s="10">
        <f>VLOOKUP(Licenses[[#This Row],[License '#]], [1]!Ownership_Lookup[#Data], 3, FALSE)</f>
        <v>1</v>
      </c>
      <c r="M176" s="9" t="str">
        <f>VLOOKUP(Licenses[[#This Row],[License '#]], [1]!Minority_Ownership_Values[#Data], 2, FALSE)</f>
        <v>Minority Owned</v>
      </c>
      <c r="N176" s="10">
        <f>VLOOKUP(Licenses[[#This Row],[License '#]], [1]!Minority_Ownership_Values[#Data], 3, FALSE)</f>
        <v>1</v>
      </c>
      <c r="O176" s="9" t="str">
        <f>IF(Licenses[[#This Row],[Ownership]]="Minority Owned", Licenses[[#This Row],[Race of Majority Ownership (Cumulative)]], Licenses[[#This Row],[Ownership]])</f>
        <v>Hispanic/Latina/Latino</v>
      </c>
    </row>
    <row r="177" spans="1:15" customFormat="1" ht="15" customHeight="1" x14ac:dyDescent="0.2">
      <c r="A177" s="6">
        <v>414867</v>
      </c>
      <c r="B177" s="7" t="s">
        <v>616</v>
      </c>
      <c r="C177" s="7" t="s">
        <v>617</v>
      </c>
      <c r="D177" s="7">
        <v>20191011</v>
      </c>
      <c r="E177" s="7">
        <v>394</v>
      </c>
      <c r="F177" s="7" t="s">
        <v>618</v>
      </c>
      <c r="G177" s="7" t="s">
        <v>619</v>
      </c>
      <c r="H177" s="7">
        <v>14</v>
      </c>
      <c r="I177" s="7">
        <v>17</v>
      </c>
      <c r="J177" s="12" t="s">
        <v>19</v>
      </c>
      <c r="K177" s="9" t="str">
        <f>VLOOKUP(Licenses[[#This Row],[License '#]], [1]!Ownership_Lookup[#Data], 2, TRUE)</f>
        <v>White</v>
      </c>
      <c r="L177" s="10">
        <f>VLOOKUP(Licenses[[#This Row],[License '#]], [1]!Ownership_Lookup[#Data], 3, FALSE)</f>
        <v>1</v>
      </c>
      <c r="M177" s="9" t="str">
        <f>VLOOKUP(Licenses[[#This Row],[License '#]], [1]!Minority_Ownership_Values[#Data], 2, FALSE)</f>
        <v>Non-Minority Owned</v>
      </c>
      <c r="N177" s="10">
        <f>VLOOKUP(Licenses[[#This Row],[License '#]], [1]!Minority_Ownership_Values[#Data], 3, FALSE)</f>
        <v>1</v>
      </c>
      <c r="O177" s="9" t="str">
        <f>IF(Licenses[[#This Row],[Ownership]]="Minority Owned", Licenses[[#This Row],[Race of Majority Ownership (Cumulative)]], Licenses[[#This Row],[Ownership]])</f>
        <v>Non-Minority Owned</v>
      </c>
    </row>
    <row r="178" spans="1:15" customFormat="1" ht="15" customHeight="1" x14ac:dyDescent="0.2">
      <c r="A178" s="11">
        <v>414868</v>
      </c>
      <c r="B178" s="8" t="s">
        <v>620</v>
      </c>
      <c r="C178" s="8" t="s">
        <v>621</v>
      </c>
      <c r="D178" s="8">
        <v>20191011</v>
      </c>
      <c r="E178" s="8">
        <v>394</v>
      </c>
      <c r="F178" s="8" t="s">
        <v>622</v>
      </c>
      <c r="G178" s="8" t="s">
        <v>28</v>
      </c>
      <c r="H178" s="8">
        <v>0</v>
      </c>
      <c r="I178" s="8">
        <v>17</v>
      </c>
      <c r="J178" s="8" t="s">
        <v>24</v>
      </c>
      <c r="K178" s="9" t="str">
        <f>VLOOKUP(Licenses[[#This Row],[License '#]], [1]!Ownership_Lookup[#Data], 2, TRUE)</f>
        <v>White</v>
      </c>
      <c r="L178" s="10">
        <f>VLOOKUP(Licenses[[#This Row],[License '#]], [1]!Ownership_Lookup[#Data], 3, FALSE)</f>
        <v>1</v>
      </c>
      <c r="M178" s="9" t="str">
        <f>VLOOKUP(Licenses[[#This Row],[License '#]], [1]!Minority_Ownership_Values[#Data], 2, FALSE)</f>
        <v>Non-Minority Owned</v>
      </c>
      <c r="N178" s="10">
        <f>VLOOKUP(Licenses[[#This Row],[License '#]], [1]!Minority_Ownership_Values[#Data], 3, FALSE)</f>
        <v>1</v>
      </c>
      <c r="O178" s="9" t="str">
        <f>IF(Licenses[[#This Row],[Ownership]]="Minority Owned", Licenses[[#This Row],[Race of Majority Ownership (Cumulative)]], Licenses[[#This Row],[Ownership]])</f>
        <v>Non-Minority Owned</v>
      </c>
    </row>
    <row r="179" spans="1:15" customFormat="1" ht="15" customHeight="1" x14ac:dyDescent="0.2">
      <c r="A179" s="11">
        <v>414871</v>
      </c>
      <c r="B179" s="8" t="s">
        <v>623</v>
      </c>
      <c r="C179" s="8" t="s">
        <v>624</v>
      </c>
      <c r="D179" s="8">
        <v>20191224</v>
      </c>
      <c r="E179" s="8">
        <v>394</v>
      </c>
      <c r="F179" s="8" t="s">
        <v>625</v>
      </c>
      <c r="G179" s="8" t="s">
        <v>194</v>
      </c>
      <c r="H179" s="8">
        <v>1</v>
      </c>
      <c r="I179" s="8">
        <v>37</v>
      </c>
      <c r="J179" s="12" t="s">
        <v>24</v>
      </c>
      <c r="K179" s="9" t="str">
        <f>VLOOKUP(Licenses[[#This Row],[License '#]], [1]!Ownership_Lookup[#Data], 2, TRUE)</f>
        <v>Asian</v>
      </c>
      <c r="L179" s="10">
        <f>VLOOKUP(Licenses[[#This Row],[License '#]], [1]!Ownership_Lookup[#Data], 3, FALSE)</f>
        <v>0.55000000000000004</v>
      </c>
      <c r="M179" s="9" t="str">
        <f>VLOOKUP(Licenses[[#This Row],[License '#]], [1]!Minority_Ownership_Values[#Data], 2, FALSE)</f>
        <v>Minority Owned</v>
      </c>
      <c r="N179" s="10">
        <f>VLOOKUP(Licenses[[#This Row],[License '#]], [1]!Minority_Ownership_Values[#Data], 3, FALSE)</f>
        <v>0.55000000000000004</v>
      </c>
      <c r="O179" s="9" t="str">
        <f>IF(Licenses[[#This Row],[Ownership]]="Minority Owned", Licenses[[#This Row],[Race of Majority Ownership (Cumulative)]], Licenses[[#This Row],[Ownership]])</f>
        <v>Asian</v>
      </c>
    </row>
    <row r="180" spans="1:15" customFormat="1" ht="15" customHeight="1" x14ac:dyDescent="0.2">
      <c r="A180" s="11">
        <v>414876</v>
      </c>
      <c r="B180" s="8" t="s">
        <v>626</v>
      </c>
      <c r="C180" s="8" t="s">
        <v>627</v>
      </c>
      <c r="D180" s="8">
        <v>20191009</v>
      </c>
      <c r="E180" s="8">
        <v>394</v>
      </c>
      <c r="F180" s="8" t="s">
        <v>628</v>
      </c>
      <c r="G180" s="8" t="s">
        <v>18</v>
      </c>
      <c r="H180" s="8">
        <v>5</v>
      </c>
      <c r="I180" s="8">
        <v>6</v>
      </c>
      <c r="J180" s="8" t="s">
        <v>24</v>
      </c>
      <c r="K180" s="9" t="str">
        <f>VLOOKUP(Licenses[[#This Row],[License '#]], [1]!Ownership_Lookup[#Data], 2, TRUE)</f>
        <v>White</v>
      </c>
      <c r="L180" s="10">
        <f>VLOOKUP(Licenses[[#This Row],[License '#]], [1]!Ownership_Lookup[#Data], 3, FALSE)</f>
        <v>1</v>
      </c>
      <c r="M180" s="9" t="str">
        <f>VLOOKUP(Licenses[[#This Row],[License '#]], [1]!Minority_Ownership_Values[#Data], 2, FALSE)</f>
        <v>Non-Minority Owned</v>
      </c>
      <c r="N180" s="10">
        <f>VLOOKUP(Licenses[[#This Row],[License '#]], [1]!Minority_Ownership_Values[#Data], 3, FALSE)</f>
        <v>1</v>
      </c>
      <c r="O180" s="9" t="str">
        <f>IF(Licenses[[#This Row],[Ownership]]="Minority Owned", Licenses[[#This Row],[Race of Majority Ownership (Cumulative)]], Licenses[[#This Row],[Ownership]])</f>
        <v>Non-Minority Owned</v>
      </c>
    </row>
    <row r="181" spans="1:15" customFormat="1" ht="15" customHeight="1" x14ac:dyDescent="0.2">
      <c r="A181" s="6">
        <v>414881</v>
      </c>
      <c r="B181" s="7" t="s">
        <v>629</v>
      </c>
      <c r="C181" s="7" t="s">
        <v>630</v>
      </c>
      <c r="D181" s="7">
        <v>20190202</v>
      </c>
      <c r="E181" s="7">
        <v>394</v>
      </c>
      <c r="F181" s="7" t="s">
        <v>631</v>
      </c>
      <c r="G181" s="7" t="s">
        <v>632</v>
      </c>
      <c r="H181" s="7">
        <v>0</v>
      </c>
      <c r="I181" s="7">
        <v>28</v>
      </c>
      <c r="J181" s="12" t="s">
        <v>19</v>
      </c>
      <c r="K181" s="9" t="str">
        <f>VLOOKUP(Licenses[[#This Row],[License '#]], [1]!Ownership_Lookup[#Data], 2, TRUE)</f>
        <v>White</v>
      </c>
      <c r="L181" s="10">
        <f>VLOOKUP(Licenses[[#This Row],[License '#]], [1]!Ownership_Lookup[#Data], 3, FALSE)</f>
        <v>1</v>
      </c>
      <c r="M181" s="9" t="str">
        <f>VLOOKUP(Licenses[[#This Row],[License '#]], [1]!Minority_Ownership_Values[#Data], 2, FALSE)</f>
        <v>Non-Minority Owned</v>
      </c>
      <c r="N181" s="10">
        <f>VLOOKUP(Licenses[[#This Row],[License '#]], [1]!Minority_Ownership_Values[#Data], 3, FALSE)</f>
        <v>1</v>
      </c>
      <c r="O181" s="9" t="str">
        <f>IF(Licenses[[#This Row],[Ownership]]="Minority Owned", Licenses[[#This Row],[Race of Majority Ownership (Cumulative)]], Licenses[[#This Row],[Ownership]])</f>
        <v>Non-Minority Owned</v>
      </c>
    </row>
    <row r="182" spans="1:15" customFormat="1" ht="15" customHeight="1" x14ac:dyDescent="0.2">
      <c r="A182" s="11">
        <v>414884</v>
      </c>
      <c r="B182" s="8" t="s">
        <v>633</v>
      </c>
      <c r="C182" s="8" t="s">
        <v>634</v>
      </c>
      <c r="D182" s="8">
        <v>20191221</v>
      </c>
      <c r="E182" s="8">
        <v>394</v>
      </c>
      <c r="F182" s="8" t="s">
        <v>635</v>
      </c>
      <c r="G182" s="8" t="s">
        <v>28</v>
      </c>
      <c r="H182" s="8">
        <v>26</v>
      </c>
      <c r="I182" s="8">
        <v>17</v>
      </c>
      <c r="J182" s="12" t="s">
        <v>24</v>
      </c>
      <c r="K182" s="9" t="str">
        <f>VLOOKUP(Licenses[[#This Row],[License '#]], [1]!Ownership_Lookup[#Data], 2, TRUE)</f>
        <v>White</v>
      </c>
      <c r="L182" s="10">
        <f>VLOOKUP(Licenses[[#This Row],[License '#]], [1]!Ownership_Lookup[#Data], 3, FALSE)</f>
        <v>1</v>
      </c>
      <c r="M182" s="9" t="str">
        <f>VLOOKUP(Licenses[[#This Row],[License '#]], [1]!Minority_Ownership_Values[#Data], 2, FALSE)</f>
        <v>Non-Minority Owned</v>
      </c>
      <c r="N182" s="10">
        <f>VLOOKUP(Licenses[[#This Row],[License '#]], [1]!Minority_Ownership_Values[#Data], 3, FALSE)</f>
        <v>1</v>
      </c>
      <c r="O182" s="9" t="str">
        <f>IF(Licenses[[#This Row],[Ownership]]="Minority Owned", Licenses[[#This Row],[Race of Majority Ownership (Cumulative)]], Licenses[[#This Row],[Ownership]])</f>
        <v>Non-Minority Owned</v>
      </c>
    </row>
    <row r="183" spans="1:15" customFormat="1" ht="15" customHeight="1" x14ac:dyDescent="0.2">
      <c r="A183" s="6">
        <v>414918</v>
      </c>
      <c r="B183" s="7" t="s">
        <v>636</v>
      </c>
      <c r="C183" s="7" t="s">
        <v>381</v>
      </c>
      <c r="D183" s="7">
        <v>20191205</v>
      </c>
      <c r="E183" s="7">
        <v>394</v>
      </c>
      <c r="F183" s="7" t="s">
        <v>637</v>
      </c>
      <c r="G183" s="7" t="s">
        <v>638</v>
      </c>
      <c r="H183" s="7">
        <v>0</v>
      </c>
      <c r="I183" s="7">
        <v>37</v>
      </c>
      <c r="J183" s="12" t="s">
        <v>19</v>
      </c>
      <c r="K183" s="9" t="str">
        <f>VLOOKUP(Licenses[[#This Row],[License '#]], [1]!Ownership_Lookup[#Data], 2, TRUE)</f>
        <v>White</v>
      </c>
      <c r="L183" s="10">
        <f>VLOOKUP(Licenses[[#This Row],[License '#]], [1]!Ownership_Lookup[#Data], 3, FALSE)</f>
        <v>1</v>
      </c>
      <c r="M183" s="9" t="str">
        <f>VLOOKUP(Licenses[[#This Row],[License '#]], [1]!Minority_Ownership_Values[#Data], 2, FALSE)</f>
        <v>Non-Minority Owned</v>
      </c>
      <c r="N183" s="10">
        <f>VLOOKUP(Licenses[[#This Row],[License '#]], [1]!Minority_Ownership_Values[#Data], 3, FALSE)</f>
        <v>1</v>
      </c>
      <c r="O183" s="9" t="str">
        <f>IF(Licenses[[#This Row],[Ownership]]="Minority Owned", Licenses[[#This Row],[Race of Majority Ownership (Cumulative)]], Licenses[[#This Row],[Ownership]])</f>
        <v>Non-Minority Owned</v>
      </c>
    </row>
    <row r="184" spans="1:15" customFormat="1" ht="15" customHeight="1" x14ac:dyDescent="0.2">
      <c r="A184" s="11">
        <v>414958</v>
      </c>
      <c r="B184" s="8" t="s">
        <v>639</v>
      </c>
      <c r="C184" s="8" t="s">
        <v>640</v>
      </c>
      <c r="D184" s="8">
        <v>20181110</v>
      </c>
      <c r="E184" s="8">
        <v>394</v>
      </c>
      <c r="F184" s="8" t="s">
        <v>641</v>
      </c>
      <c r="G184" s="8" t="s">
        <v>118</v>
      </c>
      <c r="H184" s="8">
        <v>2</v>
      </c>
      <c r="I184" s="8">
        <v>19</v>
      </c>
      <c r="J184" s="12" t="s">
        <v>24</v>
      </c>
      <c r="K184" s="9" t="str">
        <f>VLOOKUP(Licenses[[#This Row],[License '#]], [1]!Ownership_Lookup[#Data], 2, TRUE)</f>
        <v>White</v>
      </c>
      <c r="L184" s="10">
        <f>VLOOKUP(Licenses[[#This Row],[License '#]], [1]!Ownership_Lookup[#Data], 3, FALSE)</f>
        <v>1</v>
      </c>
      <c r="M184" s="9" t="str">
        <f>VLOOKUP(Licenses[[#This Row],[License '#]], [1]!Minority_Ownership_Values[#Data], 2, FALSE)</f>
        <v>Non-Minority Owned</v>
      </c>
      <c r="N184" s="10">
        <f>VLOOKUP(Licenses[[#This Row],[License '#]], [1]!Minority_Ownership_Values[#Data], 3, FALSE)</f>
        <v>1</v>
      </c>
      <c r="O184" s="9" t="str">
        <f>IF(Licenses[[#This Row],[Ownership]]="Minority Owned", Licenses[[#This Row],[Race of Majority Ownership (Cumulative)]], Licenses[[#This Row],[Ownership]])</f>
        <v>Non-Minority Owned</v>
      </c>
    </row>
    <row r="185" spans="1:15" customFormat="1" ht="15" customHeight="1" x14ac:dyDescent="0.2">
      <c r="A185" s="11">
        <v>414959</v>
      </c>
      <c r="B185" s="8" t="s">
        <v>642</v>
      </c>
      <c r="C185" s="8" t="s">
        <v>643</v>
      </c>
      <c r="D185" s="8">
        <v>20191218</v>
      </c>
      <c r="E185" s="8">
        <v>394</v>
      </c>
      <c r="F185" s="8" t="s">
        <v>644</v>
      </c>
      <c r="G185" s="8" t="s">
        <v>28</v>
      </c>
      <c r="H185" s="8">
        <v>0</v>
      </c>
      <c r="I185" s="8">
        <v>17</v>
      </c>
      <c r="J185" s="8" t="s">
        <v>24</v>
      </c>
      <c r="K185" s="9" t="str">
        <f>VLOOKUP(Licenses[[#This Row],[License '#]], [1]!Ownership_Lookup[#Data], 2, TRUE)</f>
        <v>White</v>
      </c>
      <c r="L185" s="10">
        <f>VLOOKUP(Licenses[[#This Row],[License '#]], [1]!Ownership_Lookup[#Data], 3, FALSE)</f>
        <v>1</v>
      </c>
      <c r="M185" s="9" t="str">
        <f>VLOOKUP(Licenses[[#This Row],[License '#]], [1]!Minority_Ownership_Values[#Data], 2, FALSE)</f>
        <v>Non-Minority Owned</v>
      </c>
      <c r="N185" s="10">
        <f>VLOOKUP(Licenses[[#This Row],[License '#]], [1]!Minority_Ownership_Values[#Data], 3, FALSE)</f>
        <v>1</v>
      </c>
      <c r="O185" s="9" t="str">
        <f>IF(Licenses[[#This Row],[Ownership]]="Minority Owned", Licenses[[#This Row],[Race of Majority Ownership (Cumulative)]], Licenses[[#This Row],[Ownership]])</f>
        <v>Non-Minority Owned</v>
      </c>
    </row>
    <row r="186" spans="1:15" customFormat="1" ht="15" customHeight="1" x14ac:dyDescent="0.2">
      <c r="A186" s="11">
        <v>414963</v>
      </c>
      <c r="B186" s="8" t="s">
        <v>645</v>
      </c>
      <c r="C186" s="8" t="s">
        <v>646</v>
      </c>
      <c r="D186" s="8">
        <v>20181127</v>
      </c>
      <c r="E186" s="8">
        <v>394</v>
      </c>
      <c r="F186" s="8" t="s">
        <v>647</v>
      </c>
      <c r="G186" s="8" t="s">
        <v>402</v>
      </c>
      <c r="H186" s="8">
        <v>2</v>
      </c>
      <c r="I186" s="8">
        <v>34</v>
      </c>
      <c r="J186" s="8" t="s">
        <v>24</v>
      </c>
      <c r="K186" s="9" t="str">
        <f>VLOOKUP(Licenses[[#This Row],[License '#]], [1]!Ownership_Lookup[#Data], 2, TRUE)</f>
        <v>Multiracial</v>
      </c>
      <c r="L186" s="10">
        <f>VLOOKUP(Licenses[[#This Row],[License '#]], [1]!Ownership_Lookup[#Data], 3, FALSE)</f>
        <v>0.52</v>
      </c>
      <c r="M186" s="9" t="str">
        <f>VLOOKUP(Licenses[[#This Row],[License '#]], [1]!Minority_Ownership_Values[#Data], 2, FALSE)</f>
        <v>Minority Owned</v>
      </c>
      <c r="N186" s="10">
        <f>VLOOKUP(Licenses[[#This Row],[License '#]], [1]!Minority_Ownership_Values[#Data], 3, FALSE)</f>
        <v>0.82000000000000006</v>
      </c>
      <c r="O186" s="9" t="str">
        <f>IF(Licenses[[#This Row],[Ownership]]="Minority Owned", Licenses[[#This Row],[Race of Majority Ownership (Cumulative)]], Licenses[[#This Row],[Ownership]])</f>
        <v>Multiracial</v>
      </c>
    </row>
    <row r="187" spans="1:15" customFormat="1" ht="15" customHeight="1" x14ac:dyDescent="0.2">
      <c r="A187" s="11">
        <v>414970</v>
      </c>
      <c r="B187" s="8" t="s">
        <v>648</v>
      </c>
      <c r="C187" s="8" t="s">
        <v>649</v>
      </c>
      <c r="D187" s="8">
        <v>20181221</v>
      </c>
      <c r="E187" s="8">
        <v>394</v>
      </c>
      <c r="F187" s="8" t="s">
        <v>650</v>
      </c>
      <c r="G187" s="8" t="s">
        <v>651</v>
      </c>
      <c r="H187" s="8">
        <v>1</v>
      </c>
      <c r="I187" s="8">
        <v>6</v>
      </c>
      <c r="J187" s="14" t="s">
        <v>24</v>
      </c>
      <c r="K187" s="9" t="str">
        <f>VLOOKUP(Licenses[[#This Row],[License '#]], [1]!Ownership_Lookup[#Data], 2, TRUE)</f>
        <v>White</v>
      </c>
      <c r="L187" s="10">
        <f>VLOOKUP(Licenses[[#This Row],[License '#]], [1]!Ownership_Lookup[#Data], 3, FALSE)</f>
        <v>1</v>
      </c>
      <c r="M187" s="9" t="str">
        <f>VLOOKUP(Licenses[[#This Row],[License '#]], [1]!Minority_Ownership_Values[#Data], 2, FALSE)</f>
        <v>Non-Minority Owned</v>
      </c>
      <c r="N187" s="10">
        <f>VLOOKUP(Licenses[[#This Row],[License '#]], [1]!Minority_Ownership_Values[#Data], 3, FALSE)</f>
        <v>1</v>
      </c>
      <c r="O187" s="9" t="str">
        <f>IF(Licenses[[#This Row],[Ownership]]="Minority Owned", Licenses[[#This Row],[Race of Majority Ownership (Cumulative)]], Licenses[[#This Row],[Ownership]])</f>
        <v>Non-Minority Owned</v>
      </c>
    </row>
    <row r="188" spans="1:15" customFormat="1" ht="15" customHeight="1" x14ac:dyDescent="0.2">
      <c r="A188" s="11">
        <v>414983</v>
      </c>
      <c r="B188" s="8" t="s">
        <v>652</v>
      </c>
      <c r="C188" s="8" t="s">
        <v>653</v>
      </c>
      <c r="D188" s="8">
        <v>20191101</v>
      </c>
      <c r="E188" s="8">
        <v>394</v>
      </c>
      <c r="F188" s="8" t="s">
        <v>654</v>
      </c>
      <c r="G188" s="8" t="s">
        <v>655</v>
      </c>
      <c r="H188" s="8">
        <v>4</v>
      </c>
      <c r="I188" s="8">
        <v>17</v>
      </c>
      <c r="J188" s="14" t="s">
        <v>24</v>
      </c>
      <c r="K188" s="9" t="str">
        <f>VLOOKUP(Licenses[[#This Row],[License '#]], [1]!Ownership_Lookup[#Data], 2, TRUE)</f>
        <v>White</v>
      </c>
      <c r="L188" s="10">
        <f>VLOOKUP(Licenses[[#This Row],[License '#]], [1]!Ownership_Lookup[#Data], 3, FALSE)</f>
        <v>1</v>
      </c>
      <c r="M188" s="9" t="str">
        <f>VLOOKUP(Licenses[[#This Row],[License '#]], [1]!Minority_Ownership_Values[#Data], 2, FALSE)</f>
        <v>Non-Minority Owned</v>
      </c>
      <c r="N188" s="10">
        <f>VLOOKUP(Licenses[[#This Row],[License '#]], [1]!Minority_Ownership_Values[#Data], 3, FALSE)</f>
        <v>1</v>
      </c>
      <c r="O188" s="9" t="str">
        <f>IF(Licenses[[#This Row],[Ownership]]="Minority Owned", Licenses[[#This Row],[Race of Majority Ownership (Cumulative)]], Licenses[[#This Row],[Ownership]])</f>
        <v>Non-Minority Owned</v>
      </c>
    </row>
    <row r="189" spans="1:15" customFormat="1" ht="15" customHeight="1" x14ac:dyDescent="0.2">
      <c r="A189" s="11">
        <v>414995</v>
      </c>
      <c r="B189" s="8" t="s">
        <v>656</v>
      </c>
      <c r="C189" s="8" t="s">
        <v>657</v>
      </c>
      <c r="D189" s="8">
        <v>20190507</v>
      </c>
      <c r="E189" s="8">
        <v>394</v>
      </c>
      <c r="F189" s="8" t="s">
        <v>658</v>
      </c>
      <c r="G189" s="8" t="s">
        <v>659</v>
      </c>
      <c r="H189" s="8">
        <v>12</v>
      </c>
      <c r="I189" s="8">
        <v>38</v>
      </c>
      <c r="J189" s="14" t="s">
        <v>24</v>
      </c>
      <c r="K189" s="9" t="str">
        <f>VLOOKUP(Licenses[[#This Row],[License '#]], [1]!Ownership_Lookup[#Data], 2, TRUE)</f>
        <v>White</v>
      </c>
      <c r="L189" s="10">
        <f>VLOOKUP(Licenses[[#This Row],[License '#]], [1]!Ownership_Lookup[#Data], 3, FALSE)</f>
        <v>1</v>
      </c>
      <c r="M189" s="9" t="str">
        <f>VLOOKUP(Licenses[[#This Row],[License '#]], [1]!Minority_Ownership_Values[#Data], 2, FALSE)</f>
        <v>Non-Minority Owned</v>
      </c>
      <c r="N189" s="10">
        <f>VLOOKUP(Licenses[[#This Row],[License '#]], [1]!Minority_Ownership_Values[#Data], 3, FALSE)</f>
        <v>1</v>
      </c>
      <c r="O189" s="9" t="str">
        <f>IF(Licenses[[#This Row],[Ownership]]="Minority Owned", Licenses[[#This Row],[Race of Majority Ownership (Cumulative)]], Licenses[[#This Row],[Ownership]])</f>
        <v>Non-Minority Owned</v>
      </c>
    </row>
    <row r="190" spans="1:15" customFormat="1" ht="15" customHeight="1" x14ac:dyDescent="0.2">
      <c r="A190" s="11">
        <v>414996</v>
      </c>
      <c r="B190" s="8" t="s">
        <v>660</v>
      </c>
      <c r="C190" s="8" t="s">
        <v>329</v>
      </c>
      <c r="D190" s="8">
        <v>20190715</v>
      </c>
      <c r="E190" s="8">
        <v>394</v>
      </c>
      <c r="F190" s="8" t="s">
        <v>661</v>
      </c>
      <c r="G190" s="8" t="s">
        <v>662</v>
      </c>
      <c r="H190" s="8">
        <v>5</v>
      </c>
      <c r="I190" s="8">
        <v>3</v>
      </c>
      <c r="J190" s="8" t="s">
        <v>24</v>
      </c>
      <c r="K190" s="9" t="str">
        <f>VLOOKUP(Licenses[[#This Row],[License '#]], [1]!Ownership_Lookup[#Data], 2, TRUE)</f>
        <v>White</v>
      </c>
      <c r="L190" s="10">
        <f>VLOOKUP(Licenses[[#This Row],[License '#]], [1]!Ownership_Lookup[#Data], 3, FALSE)</f>
        <v>1</v>
      </c>
      <c r="M190" s="9" t="str">
        <f>VLOOKUP(Licenses[[#This Row],[License '#]], [1]!Minority_Ownership_Values[#Data], 2, FALSE)</f>
        <v>Non-Minority Owned</v>
      </c>
      <c r="N190" s="10">
        <f>VLOOKUP(Licenses[[#This Row],[License '#]], [1]!Minority_Ownership_Values[#Data], 3, FALSE)</f>
        <v>1</v>
      </c>
      <c r="O190" s="9" t="str">
        <f>IF(Licenses[[#This Row],[Ownership]]="Minority Owned", Licenses[[#This Row],[Race of Majority Ownership (Cumulative)]], Licenses[[#This Row],[Ownership]])</f>
        <v>Non-Minority Owned</v>
      </c>
    </row>
    <row r="191" spans="1:15" customFormat="1" ht="15" customHeight="1" x14ac:dyDescent="0.2">
      <c r="A191" s="11">
        <v>415001</v>
      </c>
      <c r="B191" s="8" t="s">
        <v>663</v>
      </c>
      <c r="C191" s="8" t="s">
        <v>664</v>
      </c>
      <c r="D191" s="8">
        <v>20191121</v>
      </c>
      <c r="E191" s="8">
        <v>394</v>
      </c>
      <c r="F191" s="8" t="s">
        <v>665</v>
      </c>
      <c r="G191" s="8" t="s">
        <v>666</v>
      </c>
      <c r="H191" s="8">
        <v>0</v>
      </c>
      <c r="I191" s="8">
        <v>14</v>
      </c>
      <c r="J191" s="14" t="s">
        <v>24</v>
      </c>
      <c r="K191" s="9" t="str">
        <f>VLOOKUP(Licenses[[#This Row],[License '#]], [1]!Ownership_Lookup[#Data], 2, TRUE)</f>
        <v>White</v>
      </c>
      <c r="L191" s="10">
        <f>VLOOKUP(Licenses[[#This Row],[License '#]], [1]!Ownership_Lookup[#Data], 3, FALSE)</f>
        <v>1</v>
      </c>
      <c r="M191" s="9" t="str">
        <f>VLOOKUP(Licenses[[#This Row],[License '#]], [1]!Minority_Ownership_Values[#Data], 2, FALSE)</f>
        <v>Non-Minority Owned</v>
      </c>
      <c r="N191" s="10">
        <f>VLOOKUP(Licenses[[#This Row],[License '#]], [1]!Minority_Ownership_Values[#Data], 3, FALSE)</f>
        <v>1</v>
      </c>
      <c r="O191" s="9" t="str">
        <f>IF(Licenses[[#This Row],[Ownership]]="Minority Owned", Licenses[[#This Row],[Race of Majority Ownership (Cumulative)]], Licenses[[#This Row],[Ownership]])</f>
        <v>Non-Minority Owned</v>
      </c>
    </row>
    <row r="192" spans="1:15" customFormat="1" ht="15" customHeight="1" x14ac:dyDescent="0.2">
      <c r="A192" s="11">
        <v>415010</v>
      </c>
      <c r="B192" s="8" t="s">
        <v>667</v>
      </c>
      <c r="C192" s="8" t="s">
        <v>668</v>
      </c>
      <c r="D192" s="8">
        <v>20190117</v>
      </c>
      <c r="E192" s="8">
        <v>394</v>
      </c>
      <c r="F192" s="8" t="s">
        <v>669</v>
      </c>
      <c r="G192" s="8" t="s">
        <v>49</v>
      </c>
      <c r="H192" s="8">
        <v>17</v>
      </c>
      <c r="I192" s="8">
        <v>27</v>
      </c>
      <c r="J192" s="12" t="s">
        <v>24</v>
      </c>
      <c r="K192" s="9" t="str">
        <f>VLOOKUP(Licenses[[#This Row],[License '#]], [1]!Ownership_Lookup[#Data], 2, TRUE)</f>
        <v>White</v>
      </c>
      <c r="L192" s="10">
        <f>VLOOKUP(Licenses[[#This Row],[License '#]], [1]!Ownership_Lookup[#Data], 3, FALSE)</f>
        <v>1</v>
      </c>
      <c r="M192" s="9" t="str">
        <f>VLOOKUP(Licenses[[#This Row],[License '#]], [1]!Minority_Ownership_Values[#Data], 2, FALSE)</f>
        <v>Non-Minority Owned</v>
      </c>
      <c r="N192" s="10">
        <f>VLOOKUP(Licenses[[#This Row],[License '#]], [1]!Minority_Ownership_Values[#Data], 3, FALSE)</f>
        <v>1</v>
      </c>
      <c r="O192" s="9" t="str">
        <f>IF(Licenses[[#This Row],[Ownership]]="Minority Owned", Licenses[[#This Row],[Race of Majority Ownership (Cumulative)]], Licenses[[#This Row],[Ownership]])</f>
        <v>Non-Minority Owned</v>
      </c>
    </row>
    <row r="193" spans="1:15" customFormat="1" ht="15" customHeight="1" x14ac:dyDescent="0.2">
      <c r="A193" s="11">
        <v>415031</v>
      </c>
      <c r="B193" s="8" t="s">
        <v>670</v>
      </c>
      <c r="C193" s="8" t="s">
        <v>175</v>
      </c>
      <c r="D193" s="8">
        <v>20191120</v>
      </c>
      <c r="E193" s="8">
        <v>394</v>
      </c>
      <c r="F193" s="8" t="s">
        <v>671</v>
      </c>
      <c r="G193" s="8" t="s">
        <v>672</v>
      </c>
      <c r="H193" s="8">
        <v>13</v>
      </c>
      <c r="I193" s="8">
        <v>31</v>
      </c>
      <c r="J193" s="8" t="s">
        <v>24</v>
      </c>
      <c r="K193" s="9" t="str">
        <f>VLOOKUP(Licenses[[#This Row],[License '#]], [1]!Ownership_Lookup[#Data], 2, TRUE)</f>
        <v>White</v>
      </c>
      <c r="L193" s="10">
        <f>VLOOKUP(Licenses[[#This Row],[License '#]], [1]!Ownership_Lookup[#Data], 3, FALSE)</f>
        <v>1</v>
      </c>
      <c r="M193" s="9" t="str">
        <f>VLOOKUP(Licenses[[#This Row],[License '#]], [1]!Minority_Ownership_Values[#Data], 2, FALSE)</f>
        <v>Non-Minority Owned</v>
      </c>
      <c r="N193" s="10">
        <f>VLOOKUP(Licenses[[#This Row],[License '#]], [1]!Minority_Ownership_Values[#Data], 3, FALSE)</f>
        <v>1</v>
      </c>
      <c r="O193" s="9" t="str">
        <f>IF(Licenses[[#This Row],[Ownership]]="Minority Owned", Licenses[[#This Row],[Race of Majority Ownership (Cumulative)]], Licenses[[#This Row],[Ownership]])</f>
        <v>Non-Minority Owned</v>
      </c>
    </row>
    <row r="194" spans="1:15" customFormat="1" ht="15" customHeight="1" x14ac:dyDescent="0.2">
      <c r="A194" s="6">
        <v>415045</v>
      </c>
      <c r="B194" s="7" t="s">
        <v>673</v>
      </c>
      <c r="C194" s="7" t="s">
        <v>459</v>
      </c>
      <c r="D194" s="7">
        <v>20191113</v>
      </c>
      <c r="E194" s="7">
        <v>394</v>
      </c>
      <c r="F194" s="7" t="s">
        <v>674</v>
      </c>
      <c r="G194" s="7" t="s">
        <v>587</v>
      </c>
      <c r="H194" s="7">
        <v>1</v>
      </c>
      <c r="I194" s="7">
        <v>21</v>
      </c>
      <c r="J194" s="8" t="s">
        <v>19</v>
      </c>
      <c r="K194" s="9" t="str">
        <f>VLOOKUP(Licenses[[#This Row],[License '#]], [1]!Ownership_Lookup[#Data], 2, TRUE)</f>
        <v>Multiracial</v>
      </c>
      <c r="L194" s="10">
        <f>VLOOKUP(Licenses[[#This Row],[License '#]], [1]!Ownership_Lookup[#Data], 3, FALSE)</f>
        <v>0.95000000000000007</v>
      </c>
      <c r="M194" s="9" t="str">
        <f>VLOOKUP(Licenses[[#This Row],[License '#]], [1]!Minority_Ownership_Values[#Data], 2, FALSE)</f>
        <v>Minority Owned</v>
      </c>
      <c r="N194" s="10">
        <f>VLOOKUP(Licenses[[#This Row],[License '#]], [1]!Minority_Ownership_Values[#Data], 3, FALSE)</f>
        <v>0.95000000000000007</v>
      </c>
      <c r="O194" s="9" t="str">
        <f>IF(Licenses[[#This Row],[Ownership]]="Minority Owned", Licenses[[#This Row],[Race of Majority Ownership (Cumulative)]], Licenses[[#This Row],[Ownership]])</f>
        <v>Multiracial</v>
      </c>
    </row>
    <row r="195" spans="1:15" customFormat="1" ht="15" customHeight="1" x14ac:dyDescent="0.2">
      <c r="A195" s="11">
        <v>415064</v>
      </c>
      <c r="B195" s="8" t="s">
        <v>675</v>
      </c>
      <c r="C195" s="8" t="s">
        <v>676</v>
      </c>
      <c r="D195" s="8">
        <v>20191224</v>
      </c>
      <c r="E195" s="8">
        <v>394</v>
      </c>
      <c r="F195" s="8" t="s">
        <v>677</v>
      </c>
      <c r="G195" s="8" t="s">
        <v>678</v>
      </c>
      <c r="H195" s="8">
        <v>2</v>
      </c>
      <c r="I195" s="8">
        <v>37</v>
      </c>
      <c r="J195" s="12" t="s">
        <v>24</v>
      </c>
      <c r="K195" s="9" t="str">
        <f>VLOOKUP(Licenses[[#This Row],[License '#]], [1]!Ownership_Lookup[#Data], 2, TRUE)</f>
        <v>White</v>
      </c>
      <c r="L195" s="10">
        <f>VLOOKUP(Licenses[[#This Row],[License '#]], [1]!Ownership_Lookup[#Data], 3, FALSE)</f>
        <v>1</v>
      </c>
      <c r="M195" s="9" t="str">
        <f>VLOOKUP(Licenses[[#This Row],[License '#]], [1]!Minority_Ownership_Values[#Data], 2, FALSE)</f>
        <v>Non-Minority Owned</v>
      </c>
      <c r="N195" s="10">
        <f>VLOOKUP(Licenses[[#This Row],[License '#]], [1]!Minority_Ownership_Values[#Data], 3, FALSE)</f>
        <v>1</v>
      </c>
      <c r="O195" s="9" t="str">
        <f>IF(Licenses[[#This Row],[Ownership]]="Minority Owned", Licenses[[#This Row],[Race of Majority Ownership (Cumulative)]], Licenses[[#This Row],[Ownership]])</f>
        <v>Non-Minority Owned</v>
      </c>
    </row>
    <row r="196" spans="1:15" customFormat="1" ht="15" customHeight="1" x14ac:dyDescent="0.2">
      <c r="A196" s="11">
        <v>415083</v>
      </c>
      <c r="B196" s="8" t="s">
        <v>679</v>
      </c>
      <c r="C196" s="8" t="s">
        <v>680</v>
      </c>
      <c r="D196" s="8">
        <v>20191121</v>
      </c>
      <c r="E196" s="8">
        <v>394</v>
      </c>
      <c r="F196" s="8" t="s">
        <v>681</v>
      </c>
      <c r="G196" s="8" t="s">
        <v>402</v>
      </c>
      <c r="H196" s="8">
        <v>0</v>
      </c>
      <c r="I196" s="8">
        <v>34</v>
      </c>
      <c r="J196" s="12" t="s">
        <v>24</v>
      </c>
      <c r="K196" s="9" t="str">
        <f>VLOOKUP(Licenses[[#This Row],[License '#]], [1]!Ownership_Lookup[#Data], 2, TRUE)</f>
        <v>White</v>
      </c>
      <c r="L196" s="10">
        <f>VLOOKUP(Licenses[[#This Row],[License '#]], [1]!Ownership_Lookup[#Data], 3, FALSE)</f>
        <v>1</v>
      </c>
      <c r="M196" s="9" t="str">
        <f>VLOOKUP(Licenses[[#This Row],[License '#]], [1]!Minority_Ownership_Values[#Data], 2, FALSE)</f>
        <v>Non-Minority Owned</v>
      </c>
      <c r="N196" s="10">
        <f>VLOOKUP(Licenses[[#This Row],[License '#]], [1]!Minority_Ownership_Values[#Data], 3, FALSE)</f>
        <v>1</v>
      </c>
      <c r="O196" s="9" t="str">
        <f>IF(Licenses[[#This Row],[Ownership]]="Minority Owned", Licenses[[#This Row],[Race of Majority Ownership (Cumulative)]], Licenses[[#This Row],[Ownership]])</f>
        <v>Non-Minority Owned</v>
      </c>
    </row>
    <row r="197" spans="1:15" customFormat="1" ht="15" customHeight="1" x14ac:dyDescent="0.2">
      <c r="A197" s="11">
        <v>415094</v>
      </c>
      <c r="B197" s="8" t="s">
        <v>682</v>
      </c>
      <c r="C197" s="8" t="s">
        <v>683</v>
      </c>
      <c r="D197" s="8">
        <v>20191210</v>
      </c>
      <c r="E197" s="8">
        <v>394</v>
      </c>
      <c r="F197" s="8" t="s">
        <v>684</v>
      </c>
      <c r="G197" s="8" t="s">
        <v>194</v>
      </c>
      <c r="H197" s="8">
        <v>1</v>
      </c>
      <c r="I197" s="8">
        <v>37</v>
      </c>
      <c r="J197" s="12" t="s">
        <v>24</v>
      </c>
      <c r="K197" s="9" t="str">
        <f>VLOOKUP(Licenses[[#This Row],[License '#]], [1]!Ownership_Lookup[#Data], 2, TRUE)</f>
        <v>White</v>
      </c>
      <c r="L197" s="10">
        <f>VLOOKUP(Licenses[[#This Row],[License '#]], [1]!Ownership_Lookup[#Data], 3, FALSE)</f>
        <v>1</v>
      </c>
      <c r="M197" s="9" t="str">
        <f>VLOOKUP(Licenses[[#This Row],[License '#]], [1]!Minority_Ownership_Values[#Data], 2, FALSE)</f>
        <v>Non-Minority Owned</v>
      </c>
      <c r="N197" s="10">
        <f>VLOOKUP(Licenses[[#This Row],[License '#]], [1]!Minority_Ownership_Values[#Data], 3, FALSE)</f>
        <v>1</v>
      </c>
      <c r="O197" s="9" t="str">
        <f>IF(Licenses[[#This Row],[Ownership]]="Minority Owned", Licenses[[#This Row],[Race of Majority Ownership (Cumulative)]], Licenses[[#This Row],[Ownership]])</f>
        <v>Non-Minority Owned</v>
      </c>
    </row>
    <row r="198" spans="1:15" customFormat="1" ht="15" customHeight="1" x14ac:dyDescent="0.2">
      <c r="A198" s="11">
        <v>415112</v>
      </c>
      <c r="B198" s="8" t="s">
        <v>685</v>
      </c>
      <c r="C198" s="8" t="s">
        <v>686</v>
      </c>
      <c r="D198" s="8">
        <v>20191213</v>
      </c>
      <c r="E198" s="8">
        <v>394</v>
      </c>
      <c r="F198" s="8" t="s">
        <v>687</v>
      </c>
      <c r="G198" s="8" t="s">
        <v>43</v>
      </c>
      <c r="H198" s="8">
        <v>7</v>
      </c>
      <c r="I198" s="8">
        <v>32</v>
      </c>
      <c r="J198" s="8" t="s">
        <v>24</v>
      </c>
      <c r="K198" s="9" t="str">
        <f>VLOOKUP(Licenses[[#This Row],[License '#]], [1]!Ownership_Lookup[#Data], 2, TRUE)</f>
        <v>White</v>
      </c>
      <c r="L198" s="10">
        <f>VLOOKUP(Licenses[[#This Row],[License '#]], [1]!Ownership_Lookup[#Data], 3, FALSE)</f>
        <v>1</v>
      </c>
      <c r="M198" s="9" t="str">
        <f>VLOOKUP(Licenses[[#This Row],[License '#]], [1]!Minority_Ownership_Values[#Data], 2, FALSE)</f>
        <v>Non-Minority Owned</v>
      </c>
      <c r="N198" s="10">
        <f>VLOOKUP(Licenses[[#This Row],[License '#]], [1]!Minority_Ownership_Values[#Data], 3, FALSE)</f>
        <v>1</v>
      </c>
      <c r="O198" s="9" t="str">
        <f>IF(Licenses[[#This Row],[Ownership]]="Minority Owned", Licenses[[#This Row],[Race of Majority Ownership (Cumulative)]], Licenses[[#This Row],[Ownership]])</f>
        <v>Non-Minority Owned</v>
      </c>
    </row>
    <row r="199" spans="1:15" customFormat="1" ht="15" customHeight="1" x14ac:dyDescent="0.2">
      <c r="A199" s="11">
        <v>415115</v>
      </c>
      <c r="B199" s="8" t="s">
        <v>688</v>
      </c>
      <c r="C199" s="8" t="s">
        <v>689</v>
      </c>
      <c r="D199" s="8">
        <v>20191024</v>
      </c>
      <c r="E199" s="8">
        <v>394</v>
      </c>
      <c r="F199" s="8" t="s">
        <v>690</v>
      </c>
      <c r="G199" s="8" t="s">
        <v>691</v>
      </c>
      <c r="H199" s="8">
        <v>38</v>
      </c>
      <c r="I199" s="8">
        <v>17</v>
      </c>
      <c r="J199" s="8" t="s">
        <v>24</v>
      </c>
      <c r="K199" s="9" t="str">
        <f>VLOOKUP(Licenses[[#This Row],[License '#]], [1]!Ownership_Lookup[#Data], 2, TRUE)</f>
        <v>White</v>
      </c>
      <c r="L199" s="10">
        <f>VLOOKUP(Licenses[[#This Row],[License '#]], [1]!Ownership_Lookup[#Data], 3, FALSE)</f>
        <v>1</v>
      </c>
      <c r="M199" s="9" t="str">
        <f>VLOOKUP(Licenses[[#This Row],[License '#]], [1]!Minority_Ownership_Values[#Data], 2, FALSE)</f>
        <v>Non-Minority Owned</v>
      </c>
      <c r="N199" s="10">
        <f>VLOOKUP(Licenses[[#This Row],[License '#]], [1]!Minority_Ownership_Values[#Data], 3, FALSE)</f>
        <v>1</v>
      </c>
      <c r="O199" s="9" t="str">
        <f>IF(Licenses[[#This Row],[Ownership]]="Minority Owned", Licenses[[#This Row],[Race of Majority Ownership (Cumulative)]], Licenses[[#This Row],[Ownership]])</f>
        <v>Non-Minority Owned</v>
      </c>
    </row>
    <row r="200" spans="1:15" customFormat="1" ht="15" customHeight="1" x14ac:dyDescent="0.2">
      <c r="A200" s="11">
        <v>415124</v>
      </c>
      <c r="B200" s="8" t="s">
        <v>692</v>
      </c>
      <c r="C200" s="8" t="s">
        <v>693</v>
      </c>
      <c r="D200" s="8">
        <v>20181122</v>
      </c>
      <c r="E200" s="8">
        <v>394</v>
      </c>
      <c r="F200" s="8" t="s">
        <v>694</v>
      </c>
      <c r="G200" s="8" t="s">
        <v>695</v>
      </c>
      <c r="H200" s="8">
        <v>4</v>
      </c>
      <c r="I200" s="8">
        <v>25</v>
      </c>
      <c r="J200" s="8" t="s">
        <v>24</v>
      </c>
      <c r="K200" s="9" t="str">
        <f>VLOOKUP(Licenses[[#This Row],[License '#]], [1]!Ownership_Lookup[#Data], 2, TRUE)</f>
        <v>White</v>
      </c>
      <c r="L200" s="10">
        <f>VLOOKUP(Licenses[[#This Row],[License '#]], [1]!Ownership_Lookup[#Data], 3, FALSE)</f>
        <v>0.83750000000000002</v>
      </c>
      <c r="M200" s="9" t="str">
        <f>VLOOKUP(Licenses[[#This Row],[License '#]], [1]!Minority_Ownership_Values[#Data], 2, FALSE)</f>
        <v>Non-Minority Owned</v>
      </c>
      <c r="N200" s="10">
        <f>VLOOKUP(Licenses[[#This Row],[License '#]], [1]!Minority_Ownership_Values[#Data], 3, FALSE)</f>
        <v>0.83750000000000002</v>
      </c>
      <c r="O200" s="9" t="str">
        <f>IF(Licenses[[#This Row],[Ownership]]="Minority Owned", Licenses[[#This Row],[Race of Majority Ownership (Cumulative)]], Licenses[[#This Row],[Ownership]])</f>
        <v>Non-Minority Owned</v>
      </c>
    </row>
    <row r="201" spans="1:15" customFormat="1" ht="15" customHeight="1" x14ac:dyDescent="0.2">
      <c r="A201" s="11">
        <v>415127</v>
      </c>
      <c r="B201" s="8" t="s">
        <v>696</v>
      </c>
      <c r="C201" s="8" t="s">
        <v>697</v>
      </c>
      <c r="D201" s="8">
        <v>20190802</v>
      </c>
      <c r="E201" s="8">
        <v>394</v>
      </c>
      <c r="F201" s="8" t="s">
        <v>698</v>
      </c>
      <c r="G201" s="8" t="s">
        <v>699</v>
      </c>
      <c r="H201" s="8">
        <v>0</v>
      </c>
      <c r="I201" s="8">
        <v>23</v>
      </c>
      <c r="J201" s="12" t="s">
        <v>24</v>
      </c>
      <c r="K201" s="9" t="str">
        <f>VLOOKUP(Licenses[[#This Row],[License '#]], [1]!Ownership_Lookup[#Data], 2, TRUE)</f>
        <v>White</v>
      </c>
      <c r="L201" s="10">
        <f>VLOOKUP(Licenses[[#This Row],[License '#]], [1]!Ownership_Lookup[#Data], 3, FALSE)</f>
        <v>1</v>
      </c>
      <c r="M201" s="9" t="str">
        <f>VLOOKUP(Licenses[[#This Row],[License '#]], [1]!Minority_Ownership_Values[#Data], 2, FALSE)</f>
        <v>Non-Minority Owned</v>
      </c>
      <c r="N201" s="10">
        <f>VLOOKUP(Licenses[[#This Row],[License '#]], [1]!Minority_Ownership_Values[#Data], 3, FALSE)</f>
        <v>1</v>
      </c>
      <c r="O201" s="9" t="str">
        <f>IF(Licenses[[#This Row],[Ownership]]="Minority Owned", Licenses[[#This Row],[Race of Majority Ownership (Cumulative)]], Licenses[[#This Row],[Ownership]])</f>
        <v>Non-Minority Owned</v>
      </c>
    </row>
    <row r="202" spans="1:15" customFormat="1" ht="15" customHeight="1" x14ac:dyDescent="0.2">
      <c r="A202" s="11">
        <v>415130</v>
      </c>
      <c r="B202" s="8" t="s">
        <v>700</v>
      </c>
      <c r="C202" s="8" t="s">
        <v>701</v>
      </c>
      <c r="D202" s="8">
        <v>20191221</v>
      </c>
      <c r="E202" s="8">
        <v>394</v>
      </c>
      <c r="F202" s="8" t="s">
        <v>702</v>
      </c>
      <c r="G202" s="8" t="s">
        <v>334</v>
      </c>
      <c r="H202" s="8">
        <v>3</v>
      </c>
      <c r="I202" s="8">
        <v>34</v>
      </c>
      <c r="J202" s="8" t="s">
        <v>24</v>
      </c>
      <c r="K202" s="9" t="str">
        <f>VLOOKUP(Licenses[[#This Row],[License '#]], [1]!Ownership_Lookup[#Data], 2, TRUE)</f>
        <v>White</v>
      </c>
      <c r="L202" s="10">
        <f>VLOOKUP(Licenses[[#This Row],[License '#]], [1]!Ownership_Lookup[#Data], 3, FALSE)</f>
        <v>1</v>
      </c>
      <c r="M202" s="9" t="str">
        <f>VLOOKUP(Licenses[[#This Row],[License '#]], [1]!Minority_Ownership_Values[#Data], 2, FALSE)</f>
        <v>Non-Minority Owned</v>
      </c>
      <c r="N202" s="10">
        <f>VLOOKUP(Licenses[[#This Row],[License '#]], [1]!Minority_Ownership_Values[#Data], 3, FALSE)</f>
        <v>1</v>
      </c>
      <c r="O202" s="9" t="str">
        <f>IF(Licenses[[#This Row],[Ownership]]="Minority Owned", Licenses[[#This Row],[Race of Majority Ownership (Cumulative)]], Licenses[[#This Row],[Ownership]])</f>
        <v>Non-Minority Owned</v>
      </c>
    </row>
    <row r="203" spans="1:15" customFormat="1" ht="15" customHeight="1" x14ac:dyDescent="0.2">
      <c r="A203" s="11">
        <v>415132</v>
      </c>
      <c r="B203" s="8" t="s">
        <v>703</v>
      </c>
      <c r="C203" s="8" t="s">
        <v>704</v>
      </c>
      <c r="D203" s="8">
        <v>20190621</v>
      </c>
      <c r="E203" s="8">
        <v>394</v>
      </c>
      <c r="F203" s="8" t="s">
        <v>705</v>
      </c>
      <c r="G203" s="8" t="s">
        <v>102</v>
      </c>
      <c r="H203" s="8">
        <v>10</v>
      </c>
      <c r="I203" s="8">
        <v>32</v>
      </c>
      <c r="J203" s="8" t="s">
        <v>24</v>
      </c>
      <c r="K203" s="9" t="str">
        <f>VLOOKUP(Licenses[[#This Row],[License '#]], [1]!Ownership_Lookup[#Data], 2, TRUE)</f>
        <v>White</v>
      </c>
      <c r="L203" s="10">
        <f>VLOOKUP(Licenses[[#This Row],[License '#]], [1]!Ownership_Lookup[#Data], 3, FALSE)</f>
        <v>1</v>
      </c>
      <c r="M203" s="9" t="str">
        <f>VLOOKUP(Licenses[[#This Row],[License '#]], [1]!Minority_Ownership_Values[#Data], 2, FALSE)</f>
        <v>Non-Minority Owned</v>
      </c>
      <c r="N203" s="10">
        <f>VLOOKUP(Licenses[[#This Row],[License '#]], [1]!Minority_Ownership_Values[#Data], 3, FALSE)</f>
        <v>1</v>
      </c>
      <c r="O203" s="9" t="str">
        <f>IF(Licenses[[#This Row],[Ownership]]="Minority Owned", Licenses[[#This Row],[Race of Majority Ownership (Cumulative)]], Licenses[[#This Row],[Ownership]])</f>
        <v>Non-Minority Owned</v>
      </c>
    </row>
    <row r="204" spans="1:15" customFormat="1" ht="15" customHeight="1" x14ac:dyDescent="0.2">
      <c r="A204" s="11">
        <v>415183</v>
      </c>
      <c r="B204" s="8" t="s">
        <v>706</v>
      </c>
      <c r="C204" s="8" t="s">
        <v>707</v>
      </c>
      <c r="D204" s="8">
        <v>20190810</v>
      </c>
      <c r="E204" s="8">
        <v>394</v>
      </c>
      <c r="F204" s="8" t="s">
        <v>708</v>
      </c>
      <c r="G204" s="8" t="s">
        <v>699</v>
      </c>
      <c r="H204" s="8">
        <v>1</v>
      </c>
      <c r="I204" s="8">
        <v>23</v>
      </c>
      <c r="J204" s="12" t="s">
        <v>24</v>
      </c>
      <c r="K204" s="9" t="str">
        <f>VLOOKUP(Licenses[[#This Row],[License '#]], [1]!Ownership_Lookup[#Data], 2, TRUE)</f>
        <v>White</v>
      </c>
      <c r="L204" s="10">
        <f>VLOOKUP(Licenses[[#This Row],[License '#]], [1]!Ownership_Lookup[#Data], 3, FALSE)</f>
        <v>1</v>
      </c>
      <c r="M204" s="9" t="str">
        <f>VLOOKUP(Licenses[[#This Row],[License '#]], [1]!Minority_Ownership_Values[#Data], 2, FALSE)</f>
        <v>Non-Minority Owned</v>
      </c>
      <c r="N204" s="10">
        <f>VLOOKUP(Licenses[[#This Row],[License '#]], [1]!Minority_Ownership_Values[#Data], 3, FALSE)</f>
        <v>1</v>
      </c>
      <c r="O204" s="9" t="str">
        <f>IF(Licenses[[#This Row],[Ownership]]="Minority Owned", Licenses[[#This Row],[Race of Majority Ownership (Cumulative)]], Licenses[[#This Row],[Ownership]])</f>
        <v>Non-Minority Owned</v>
      </c>
    </row>
    <row r="205" spans="1:15" customFormat="1" ht="15" customHeight="1" x14ac:dyDescent="0.2">
      <c r="A205" s="6">
        <v>415185</v>
      </c>
      <c r="B205" s="7" t="s">
        <v>709</v>
      </c>
      <c r="C205" s="7" t="s">
        <v>329</v>
      </c>
      <c r="D205" s="7">
        <v>20191226</v>
      </c>
      <c r="E205" s="7">
        <v>394</v>
      </c>
      <c r="F205" s="7" t="s">
        <v>710</v>
      </c>
      <c r="G205" s="7" t="s">
        <v>711</v>
      </c>
      <c r="H205" s="7">
        <v>5</v>
      </c>
      <c r="I205" s="7">
        <v>39</v>
      </c>
      <c r="J205" s="8" t="s">
        <v>19</v>
      </c>
      <c r="K205" s="9" t="str">
        <f>VLOOKUP(Licenses[[#This Row],[License '#]], [1]!Ownership_Lookup[#Data], 2, TRUE)</f>
        <v>White</v>
      </c>
      <c r="L205" s="10">
        <f>VLOOKUP(Licenses[[#This Row],[License '#]], [1]!Ownership_Lookup[#Data], 3, FALSE)</f>
        <v>1</v>
      </c>
      <c r="M205" s="9" t="str">
        <f>VLOOKUP(Licenses[[#This Row],[License '#]], [1]!Minority_Ownership_Values[#Data], 2, FALSE)</f>
        <v>Non-Minority Owned</v>
      </c>
      <c r="N205" s="10">
        <f>VLOOKUP(Licenses[[#This Row],[License '#]], [1]!Minority_Ownership_Values[#Data], 3, FALSE)</f>
        <v>1</v>
      </c>
      <c r="O205" s="9" t="str">
        <f>IF(Licenses[[#This Row],[Ownership]]="Minority Owned", Licenses[[#This Row],[Race of Majority Ownership (Cumulative)]], Licenses[[#This Row],[Ownership]])</f>
        <v>Non-Minority Owned</v>
      </c>
    </row>
    <row r="206" spans="1:15" customFormat="1" ht="15" customHeight="1" x14ac:dyDescent="0.2">
      <c r="A206" s="11">
        <v>415198</v>
      </c>
      <c r="B206" s="8" t="s">
        <v>712</v>
      </c>
      <c r="C206" s="8" t="s">
        <v>713</v>
      </c>
      <c r="D206" s="8">
        <v>20190917</v>
      </c>
      <c r="E206" s="8">
        <v>394</v>
      </c>
      <c r="F206" s="8" t="s">
        <v>714</v>
      </c>
      <c r="G206" s="8" t="s">
        <v>106</v>
      </c>
      <c r="H206" s="8">
        <v>0</v>
      </c>
      <c r="I206" s="8">
        <v>31</v>
      </c>
      <c r="J206" s="8" t="s">
        <v>24</v>
      </c>
      <c r="K206" s="9" t="str">
        <f>VLOOKUP(Licenses[[#This Row],[License '#]], [1]!Ownership_Lookup[#Data], 2, TRUE)</f>
        <v>White</v>
      </c>
      <c r="L206" s="10">
        <f>VLOOKUP(Licenses[[#This Row],[License '#]], [1]!Ownership_Lookup[#Data], 3, FALSE)</f>
        <v>1</v>
      </c>
      <c r="M206" s="9" t="str">
        <f>VLOOKUP(Licenses[[#This Row],[License '#]], [1]!Minority_Ownership_Values[#Data], 2, FALSE)</f>
        <v>Non-Minority Owned</v>
      </c>
      <c r="N206" s="10">
        <f>VLOOKUP(Licenses[[#This Row],[License '#]], [1]!Minority_Ownership_Values[#Data], 3, FALSE)</f>
        <v>1</v>
      </c>
      <c r="O206" s="9" t="str">
        <f>IF(Licenses[[#This Row],[Ownership]]="Minority Owned", Licenses[[#This Row],[Race of Majority Ownership (Cumulative)]], Licenses[[#This Row],[Ownership]])</f>
        <v>Non-Minority Owned</v>
      </c>
    </row>
    <row r="207" spans="1:15" customFormat="1" ht="15" customHeight="1" x14ac:dyDescent="0.2">
      <c r="A207" s="11">
        <v>415202</v>
      </c>
      <c r="B207" s="8" t="s">
        <v>715</v>
      </c>
      <c r="C207" s="8" t="s">
        <v>716</v>
      </c>
      <c r="D207" s="8">
        <v>20191217</v>
      </c>
      <c r="E207" s="8">
        <v>394</v>
      </c>
      <c r="F207" s="8" t="s">
        <v>717</v>
      </c>
      <c r="G207" s="8" t="s">
        <v>718</v>
      </c>
      <c r="H207" s="8">
        <v>8</v>
      </c>
      <c r="I207" s="8">
        <v>39</v>
      </c>
      <c r="J207" s="8" t="s">
        <v>24</v>
      </c>
      <c r="K207" s="9" t="str">
        <f>VLOOKUP(Licenses[[#This Row],[License '#]], [1]!Ownership_Lookup[#Data], 2, TRUE)</f>
        <v>White</v>
      </c>
      <c r="L207" s="10">
        <f>VLOOKUP(Licenses[[#This Row],[License '#]], [1]!Ownership_Lookup[#Data], 3, FALSE)</f>
        <v>1</v>
      </c>
      <c r="M207" s="9" t="str">
        <f>VLOOKUP(Licenses[[#This Row],[License '#]], [1]!Minority_Ownership_Values[#Data], 2, FALSE)</f>
        <v>Non-Minority Owned</v>
      </c>
      <c r="N207" s="10">
        <f>VLOOKUP(Licenses[[#This Row],[License '#]], [1]!Minority_Ownership_Values[#Data], 3, FALSE)</f>
        <v>1</v>
      </c>
      <c r="O207" s="9" t="str">
        <f>IF(Licenses[[#This Row],[Ownership]]="Minority Owned", Licenses[[#This Row],[Race of Majority Ownership (Cumulative)]], Licenses[[#This Row],[Ownership]])</f>
        <v>Non-Minority Owned</v>
      </c>
    </row>
    <row r="208" spans="1:15" customFormat="1" ht="15" customHeight="1" x14ac:dyDescent="0.2">
      <c r="A208" s="11">
        <v>415203</v>
      </c>
      <c r="B208" s="8" t="s">
        <v>719</v>
      </c>
      <c r="C208" s="8" t="s">
        <v>720</v>
      </c>
      <c r="D208" s="8">
        <v>20190627</v>
      </c>
      <c r="E208" s="8">
        <v>394</v>
      </c>
      <c r="F208" s="8" t="s">
        <v>721</v>
      </c>
      <c r="G208" s="8" t="s">
        <v>28</v>
      </c>
      <c r="H208" s="8">
        <v>0</v>
      </c>
      <c r="I208" s="8">
        <v>17</v>
      </c>
      <c r="J208" s="8" t="s">
        <v>24</v>
      </c>
      <c r="K208" s="9" t="str">
        <f>VLOOKUP(Licenses[[#This Row],[License '#]], [1]!Ownership_Lookup[#Data], 2, TRUE)</f>
        <v>Asian</v>
      </c>
      <c r="L208" s="10">
        <f>VLOOKUP(Licenses[[#This Row],[License '#]], [1]!Ownership_Lookup[#Data], 3, FALSE)</f>
        <v>1</v>
      </c>
      <c r="M208" s="9" t="str">
        <f>VLOOKUP(Licenses[[#This Row],[License '#]], [1]!Minority_Ownership_Values[#Data], 2, FALSE)</f>
        <v>Minority Owned</v>
      </c>
      <c r="N208" s="10">
        <f>VLOOKUP(Licenses[[#This Row],[License '#]], [1]!Minority_Ownership_Values[#Data], 3, FALSE)</f>
        <v>1</v>
      </c>
      <c r="O208" s="9" t="str">
        <f>IF(Licenses[[#This Row],[Ownership]]="Minority Owned", Licenses[[#This Row],[Race of Majority Ownership (Cumulative)]], Licenses[[#This Row],[Ownership]])</f>
        <v>Asian</v>
      </c>
    </row>
    <row r="209" spans="1:15" customFormat="1" ht="15" customHeight="1" x14ac:dyDescent="0.2">
      <c r="A209" s="11">
        <v>415211</v>
      </c>
      <c r="B209" s="8" t="s">
        <v>722</v>
      </c>
      <c r="C209" s="8" t="s">
        <v>33</v>
      </c>
      <c r="D209" s="8">
        <v>20190912</v>
      </c>
      <c r="E209" s="8">
        <v>394</v>
      </c>
      <c r="F209" s="8" t="s">
        <v>723</v>
      </c>
      <c r="G209" s="8" t="s">
        <v>240</v>
      </c>
      <c r="H209" s="8">
        <v>0</v>
      </c>
      <c r="I209" s="8">
        <v>18</v>
      </c>
      <c r="J209" s="8" t="s">
        <v>24</v>
      </c>
      <c r="K209" s="9" t="str">
        <f>VLOOKUP(Licenses[[#This Row],[License '#]], [1]!Ownership_Lookup[#Data], 2, TRUE)</f>
        <v>White</v>
      </c>
      <c r="L209" s="10">
        <f>VLOOKUP(Licenses[[#This Row],[License '#]], [1]!Ownership_Lookup[#Data], 3, FALSE)</f>
        <v>1</v>
      </c>
      <c r="M209" s="9" t="str">
        <f>VLOOKUP(Licenses[[#This Row],[License '#]], [1]!Minority_Ownership_Values[#Data], 2, FALSE)</f>
        <v>Non-Minority Owned</v>
      </c>
      <c r="N209" s="10">
        <f>VLOOKUP(Licenses[[#This Row],[License '#]], [1]!Minority_Ownership_Values[#Data], 3, FALSE)</f>
        <v>1</v>
      </c>
      <c r="O209" s="9" t="str">
        <f>IF(Licenses[[#This Row],[Ownership]]="Minority Owned", Licenses[[#This Row],[Race of Majority Ownership (Cumulative)]], Licenses[[#This Row],[Ownership]])</f>
        <v>Non-Minority Owned</v>
      </c>
    </row>
    <row r="210" spans="1:15" customFormat="1" ht="15" customHeight="1" x14ac:dyDescent="0.2">
      <c r="A210" s="11">
        <v>415216</v>
      </c>
      <c r="B210" s="8" t="s">
        <v>724</v>
      </c>
      <c r="C210" s="8" t="s">
        <v>725</v>
      </c>
      <c r="D210" s="8">
        <v>20191226</v>
      </c>
      <c r="E210" s="8">
        <v>394</v>
      </c>
      <c r="F210" s="8" t="s">
        <v>726</v>
      </c>
      <c r="G210" s="8" t="s">
        <v>727</v>
      </c>
      <c r="H210" s="8">
        <v>7</v>
      </c>
      <c r="I210" s="8">
        <v>31</v>
      </c>
      <c r="J210" s="8" t="s">
        <v>24</v>
      </c>
      <c r="K210" s="9" t="str">
        <f>VLOOKUP(Licenses[[#This Row],[License '#]], [1]!Ownership_Lookup[#Data], 2, TRUE)</f>
        <v>White</v>
      </c>
      <c r="L210" s="10">
        <f>VLOOKUP(Licenses[[#This Row],[License '#]], [1]!Ownership_Lookup[#Data], 3, FALSE)</f>
        <v>1</v>
      </c>
      <c r="M210" s="9" t="str">
        <f>VLOOKUP(Licenses[[#This Row],[License '#]], [1]!Minority_Ownership_Values[#Data], 2, FALSE)</f>
        <v>Non-Minority Owned</v>
      </c>
      <c r="N210" s="10">
        <f>VLOOKUP(Licenses[[#This Row],[License '#]], [1]!Minority_Ownership_Values[#Data], 3, FALSE)</f>
        <v>1</v>
      </c>
      <c r="O210" s="9" t="str">
        <f>IF(Licenses[[#This Row],[Ownership]]="Minority Owned", Licenses[[#This Row],[Race of Majority Ownership (Cumulative)]], Licenses[[#This Row],[Ownership]])</f>
        <v>Non-Minority Owned</v>
      </c>
    </row>
    <row r="211" spans="1:15" customFormat="1" ht="15" customHeight="1" x14ac:dyDescent="0.2">
      <c r="A211" s="11">
        <v>415222</v>
      </c>
      <c r="B211" s="8" t="s">
        <v>728</v>
      </c>
      <c r="C211" s="8" t="s">
        <v>729</v>
      </c>
      <c r="D211" s="8">
        <v>20190808</v>
      </c>
      <c r="E211" s="8">
        <v>394</v>
      </c>
      <c r="F211" s="8" t="s">
        <v>730</v>
      </c>
      <c r="G211" s="8" t="s">
        <v>306</v>
      </c>
      <c r="H211" s="8">
        <v>0</v>
      </c>
      <c r="I211" s="8">
        <v>31</v>
      </c>
      <c r="J211" s="8" t="s">
        <v>24</v>
      </c>
      <c r="K211" s="9" t="str">
        <f>VLOOKUP(Licenses[[#This Row],[License '#]], [1]!Ownership_Lookup[#Data], 2, TRUE)</f>
        <v>White</v>
      </c>
      <c r="L211" s="10">
        <f>VLOOKUP(Licenses[[#This Row],[License '#]], [1]!Ownership_Lookup[#Data], 3, FALSE)</f>
        <v>1</v>
      </c>
      <c r="M211" s="9" t="str">
        <f>VLOOKUP(Licenses[[#This Row],[License '#]], [1]!Minority_Ownership_Values[#Data], 2, FALSE)</f>
        <v>Non-Minority Owned</v>
      </c>
      <c r="N211" s="10">
        <f>VLOOKUP(Licenses[[#This Row],[License '#]], [1]!Minority_Ownership_Values[#Data], 3, FALSE)</f>
        <v>1</v>
      </c>
      <c r="O211" s="9" t="str">
        <f>IF(Licenses[[#This Row],[Ownership]]="Minority Owned", Licenses[[#This Row],[Race of Majority Ownership (Cumulative)]], Licenses[[#This Row],[Ownership]])</f>
        <v>Non-Minority Owned</v>
      </c>
    </row>
    <row r="212" spans="1:15" customFormat="1" ht="15" customHeight="1" x14ac:dyDescent="0.2">
      <c r="A212" s="11">
        <v>415229</v>
      </c>
      <c r="B212" s="8" t="s">
        <v>731</v>
      </c>
      <c r="C212" s="8" t="s">
        <v>732</v>
      </c>
      <c r="D212" s="8">
        <v>20191025</v>
      </c>
      <c r="E212" s="8">
        <v>394</v>
      </c>
      <c r="F212" s="8" t="s">
        <v>733</v>
      </c>
      <c r="G212" s="8" t="s">
        <v>273</v>
      </c>
      <c r="H212" s="8">
        <v>2</v>
      </c>
      <c r="I212" s="8">
        <v>18</v>
      </c>
      <c r="J212" s="12" t="s">
        <v>24</v>
      </c>
      <c r="K212" s="9" t="str">
        <f>VLOOKUP(Licenses[[#This Row],[License '#]], [1]!Ownership_Lookup[#Data], 2, TRUE)</f>
        <v>White</v>
      </c>
      <c r="L212" s="10">
        <f>VLOOKUP(Licenses[[#This Row],[License '#]], [1]!Ownership_Lookup[#Data], 3, FALSE)</f>
        <v>1</v>
      </c>
      <c r="M212" s="9" t="str">
        <f>VLOOKUP(Licenses[[#This Row],[License '#]], [1]!Minority_Ownership_Values[#Data], 2, FALSE)</f>
        <v>Non-Minority Owned</v>
      </c>
      <c r="N212" s="10">
        <f>VLOOKUP(Licenses[[#This Row],[License '#]], [1]!Minority_Ownership_Values[#Data], 3, FALSE)</f>
        <v>1</v>
      </c>
      <c r="O212" s="9" t="str">
        <f>IF(Licenses[[#This Row],[Ownership]]="Minority Owned", Licenses[[#This Row],[Race of Majority Ownership (Cumulative)]], Licenses[[#This Row],[Ownership]])</f>
        <v>Non-Minority Owned</v>
      </c>
    </row>
    <row r="213" spans="1:15" customFormat="1" ht="15" customHeight="1" x14ac:dyDescent="0.2">
      <c r="A213" s="17">
        <v>415238</v>
      </c>
      <c r="B213" s="12" t="s">
        <v>734</v>
      </c>
      <c r="C213" s="12" t="s">
        <v>735</v>
      </c>
      <c r="D213" s="12">
        <v>20190620</v>
      </c>
      <c r="E213" s="12">
        <v>394</v>
      </c>
      <c r="F213" s="12" t="s">
        <v>736</v>
      </c>
      <c r="G213" s="12" t="s">
        <v>468</v>
      </c>
      <c r="H213" s="12">
        <v>0</v>
      </c>
      <c r="I213" s="12">
        <v>31</v>
      </c>
      <c r="J213" s="12" t="s">
        <v>24</v>
      </c>
      <c r="K213" s="9" t="str">
        <f>VLOOKUP(Licenses[[#This Row],[License '#]], [1]!Ownership_Lookup[#Data], 2, TRUE)</f>
        <v>Asian</v>
      </c>
      <c r="L213" s="10">
        <f>VLOOKUP(Licenses[[#This Row],[License '#]], [1]!Ownership_Lookup[#Data], 3, FALSE)</f>
        <v>1</v>
      </c>
      <c r="M213" s="9" t="str">
        <f>VLOOKUP(Licenses[[#This Row],[License '#]], [1]!Minority_Ownership_Values[#Data], 2, FALSE)</f>
        <v>Minority Owned</v>
      </c>
      <c r="N213" s="10">
        <f>VLOOKUP(Licenses[[#This Row],[License '#]], [1]!Minority_Ownership_Values[#Data], 3, FALSE)</f>
        <v>1</v>
      </c>
      <c r="O213" s="9" t="str">
        <f>IF(Licenses[[#This Row],[Ownership]]="Minority Owned", Licenses[[#This Row],[Race of Majority Ownership (Cumulative)]], Licenses[[#This Row],[Ownership]])</f>
        <v>Asian</v>
      </c>
    </row>
    <row r="214" spans="1:15" customFormat="1" ht="15" customHeight="1" x14ac:dyDescent="0.2">
      <c r="A214" s="11">
        <v>415287</v>
      </c>
      <c r="B214" s="8" t="s">
        <v>737</v>
      </c>
      <c r="C214" s="8" t="s">
        <v>738</v>
      </c>
      <c r="D214" s="8">
        <v>20190126</v>
      </c>
      <c r="E214" s="8">
        <v>394</v>
      </c>
      <c r="F214" s="8" t="s">
        <v>739</v>
      </c>
      <c r="G214" s="8" t="s">
        <v>740</v>
      </c>
      <c r="H214" s="8">
        <v>14</v>
      </c>
      <c r="I214" s="8">
        <v>31</v>
      </c>
      <c r="J214" s="8" t="s">
        <v>24</v>
      </c>
      <c r="K214" s="9" t="str">
        <f>VLOOKUP(Licenses[[#This Row],[License '#]], [1]!Ownership_Lookup[#Data], 2, TRUE)</f>
        <v>White</v>
      </c>
      <c r="L214" s="10">
        <f>VLOOKUP(Licenses[[#This Row],[License '#]], [1]!Ownership_Lookup[#Data], 3, FALSE)</f>
        <v>1</v>
      </c>
      <c r="M214" s="9" t="str">
        <f>VLOOKUP(Licenses[[#This Row],[License '#]], [1]!Minority_Ownership_Values[#Data], 2, FALSE)</f>
        <v>Non-Minority Owned</v>
      </c>
      <c r="N214" s="10">
        <f>VLOOKUP(Licenses[[#This Row],[License '#]], [1]!Minority_Ownership_Values[#Data], 3, FALSE)</f>
        <v>1</v>
      </c>
      <c r="O214" s="9" t="str">
        <f>IF(Licenses[[#This Row],[Ownership]]="Minority Owned", Licenses[[#This Row],[Race of Majority Ownership (Cumulative)]], Licenses[[#This Row],[Ownership]])</f>
        <v>Non-Minority Owned</v>
      </c>
    </row>
    <row r="215" spans="1:15" customFormat="1" ht="15" customHeight="1" x14ac:dyDescent="0.2">
      <c r="A215" s="11">
        <v>415294</v>
      </c>
      <c r="B215" s="8" t="s">
        <v>741</v>
      </c>
      <c r="C215" s="8" t="s">
        <v>742</v>
      </c>
      <c r="D215" s="8">
        <v>20190223</v>
      </c>
      <c r="E215" s="8">
        <v>394</v>
      </c>
      <c r="F215" s="8" t="s">
        <v>743</v>
      </c>
      <c r="G215" s="8" t="s">
        <v>744</v>
      </c>
      <c r="H215" s="8">
        <v>0</v>
      </c>
      <c r="I215" s="8">
        <v>13</v>
      </c>
      <c r="J215" s="12" t="s">
        <v>24</v>
      </c>
      <c r="K215" s="9" t="str">
        <f>VLOOKUP(Licenses[[#This Row],[License '#]], [1]!Ownership_Lookup[#Data], 2, TRUE)</f>
        <v>White</v>
      </c>
      <c r="L215" s="10">
        <f>VLOOKUP(Licenses[[#This Row],[License '#]], [1]!Ownership_Lookup[#Data], 3, FALSE)</f>
        <v>1</v>
      </c>
      <c r="M215" s="9" t="str">
        <f>VLOOKUP(Licenses[[#This Row],[License '#]], [1]!Minority_Ownership_Values[#Data], 2, FALSE)</f>
        <v>Non-Minority Owned</v>
      </c>
      <c r="N215" s="10">
        <f>VLOOKUP(Licenses[[#This Row],[License '#]], [1]!Minority_Ownership_Values[#Data], 3, FALSE)</f>
        <v>1</v>
      </c>
      <c r="O215" s="9" t="str">
        <f>IF(Licenses[[#This Row],[Ownership]]="Minority Owned", Licenses[[#This Row],[Race of Majority Ownership (Cumulative)]], Licenses[[#This Row],[Ownership]])</f>
        <v>Non-Minority Owned</v>
      </c>
    </row>
    <row r="216" spans="1:15" customFormat="1" ht="15" customHeight="1" x14ac:dyDescent="0.2">
      <c r="A216" s="11">
        <v>415303</v>
      </c>
      <c r="B216" s="8" t="s">
        <v>745</v>
      </c>
      <c r="C216" s="8" t="s">
        <v>746</v>
      </c>
      <c r="D216" s="8">
        <v>20191018</v>
      </c>
      <c r="E216" s="8">
        <v>394</v>
      </c>
      <c r="F216" s="8" t="s">
        <v>747</v>
      </c>
      <c r="G216" s="8" t="s">
        <v>87</v>
      </c>
      <c r="H216" s="8">
        <v>13</v>
      </c>
      <c r="I216" s="8">
        <v>39</v>
      </c>
      <c r="J216" s="8" t="s">
        <v>24</v>
      </c>
      <c r="K216" s="9" t="str">
        <f>VLOOKUP(Licenses[[#This Row],[License '#]], [1]!Ownership_Lookup[#Data], 2, TRUE)</f>
        <v>White</v>
      </c>
      <c r="L216" s="10">
        <f>VLOOKUP(Licenses[[#This Row],[License '#]], [1]!Ownership_Lookup[#Data], 3, FALSE)</f>
        <v>1</v>
      </c>
      <c r="M216" s="9" t="str">
        <f>VLOOKUP(Licenses[[#This Row],[License '#]], [1]!Minority_Ownership_Values[#Data], 2, FALSE)</f>
        <v>Non-Minority Owned</v>
      </c>
      <c r="N216" s="10">
        <f>VLOOKUP(Licenses[[#This Row],[License '#]], [1]!Minority_Ownership_Values[#Data], 3, FALSE)</f>
        <v>1</v>
      </c>
      <c r="O216" s="9" t="str">
        <f>IF(Licenses[[#This Row],[Ownership]]="Minority Owned", Licenses[[#This Row],[Race of Majority Ownership (Cumulative)]], Licenses[[#This Row],[Ownership]])</f>
        <v>Non-Minority Owned</v>
      </c>
    </row>
    <row r="217" spans="1:15" customFormat="1" ht="15" customHeight="1" x14ac:dyDescent="0.2">
      <c r="A217" s="11">
        <v>415314</v>
      </c>
      <c r="B217" s="8" t="s">
        <v>748</v>
      </c>
      <c r="C217" s="8" t="s">
        <v>749</v>
      </c>
      <c r="D217" s="8">
        <v>20191217</v>
      </c>
      <c r="E217" s="8">
        <v>394</v>
      </c>
      <c r="F217" s="8" t="s">
        <v>750</v>
      </c>
      <c r="G217" s="8" t="s">
        <v>659</v>
      </c>
      <c r="H217" s="8">
        <v>12</v>
      </c>
      <c r="I217" s="8">
        <v>38</v>
      </c>
      <c r="J217" s="14" t="s">
        <v>24</v>
      </c>
      <c r="K217" s="9" t="str">
        <f>VLOOKUP(Licenses[[#This Row],[License '#]], [1]!Ownership_Lookup[#Data], 2, TRUE)</f>
        <v>White</v>
      </c>
      <c r="L217" s="10">
        <f>VLOOKUP(Licenses[[#This Row],[License '#]], [1]!Ownership_Lookup[#Data], 3, FALSE)</f>
        <v>1</v>
      </c>
      <c r="M217" s="9" t="str">
        <f>VLOOKUP(Licenses[[#This Row],[License '#]], [1]!Minority_Ownership_Values[#Data], 2, FALSE)</f>
        <v>Non-Minority Owned</v>
      </c>
      <c r="N217" s="10">
        <f>VLOOKUP(Licenses[[#This Row],[License '#]], [1]!Minority_Ownership_Values[#Data], 3, FALSE)</f>
        <v>1</v>
      </c>
      <c r="O217" s="9" t="str">
        <f>IF(Licenses[[#This Row],[Ownership]]="Minority Owned", Licenses[[#This Row],[Race of Majority Ownership (Cumulative)]], Licenses[[#This Row],[Ownership]])</f>
        <v>Non-Minority Owned</v>
      </c>
    </row>
    <row r="218" spans="1:15" customFormat="1" ht="15" customHeight="1" x14ac:dyDescent="0.2">
      <c r="A218" s="11">
        <v>415333</v>
      </c>
      <c r="B218" s="8" t="s">
        <v>751</v>
      </c>
      <c r="C218" s="8" t="s">
        <v>752</v>
      </c>
      <c r="D218" s="8">
        <v>20190205</v>
      </c>
      <c r="E218" s="8">
        <v>394</v>
      </c>
      <c r="F218" s="8" t="s">
        <v>753</v>
      </c>
      <c r="G218" s="8" t="s">
        <v>28</v>
      </c>
      <c r="H218" s="8">
        <v>0</v>
      </c>
      <c r="I218" s="8">
        <v>17</v>
      </c>
      <c r="J218" s="14" t="s">
        <v>24</v>
      </c>
      <c r="K218" s="9" t="str">
        <f>VLOOKUP(Licenses[[#This Row],[License '#]], [1]!Ownership_Lookup[#Data], 2, TRUE)</f>
        <v>White</v>
      </c>
      <c r="L218" s="10">
        <f>VLOOKUP(Licenses[[#This Row],[License '#]], [1]!Ownership_Lookup[#Data], 3, FALSE)</f>
        <v>1</v>
      </c>
      <c r="M218" s="9" t="str">
        <f>VLOOKUP(Licenses[[#This Row],[License '#]], [1]!Minority_Ownership_Values[#Data], 2, FALSE)</f>
        <v>Non-Minority Owned</v>
      </c>
      <c r="N218" s="10">
        <f>VLOOKUP(Licenses[[#This Row],[License '#]], [1]!Minority_Ownership_Values[#Data], 3, FALSE)</f>
        <v>1</v>
      </c>
      <c r="O218" s="9" t="str">
        <f>IF(Licenses[[#This Row],[Ownership]]="Minority Owned", Licenses[[#This Row],[Race of Majority Ownership (Cumulative)]], Licenses[[#This Row],[Ownership]])</f>
        <v>Non-Minority Owned</v>
      </c>
    </row>
    <row r="219" spans="1:15" customFormat="1" ht="15" customHeight="1" x14ac:dyDescent="0.2">
      <c r="A219" s="11">
        <v>415343</v>
      </c>
      <c r="B219" s="8" t="s">
        <v>754</v>
      </c>
      <c r="C219" s="8" t="s">
        <v>755</v>
      </c>
      <c r="D219" s="8">
        <v>20191227</v>
      </c>
      <c r="E219" s="8">
        <v>394</v>
      </c>
      <c r="F219" s="8" t="s">
        <v>756</v>
      </c>
      <c r="G219" s="8" t="s">
        <v>757</v>
      </c>
      <c r="H219" s="8">
        <v>0</v>
      </c>
      <c r="I219" s="12">
        <v>23</v>
      </c>
      <c r="J219" s="12" t="s">
        <v>24</v>
      </c>
      <c r="K219" s="9" t="str">
        <f>VLOOKUP(Licenses[[#This Row],[License '#]], [1]!Ownership_Lookup[#Data], 2, TRUE)</f>
        <v>White</v>
      </c>
      <c r="L219" s="10">
        <f>VLOOKUP(Licenses[[#This Row],[License '#]], [1]!Ownership_Lookup[#Data], 3, FALSE)</f>
        <v>1</v>
      </c>
      <c r="M219" s="9" t="str">
        <f>VLOOKUP(Licenses[[#This Row],[License '#]], [1]!Minority_Ownership_Values[#Data], 2, FALSE)</f>
        <v>Non-Minority Owned</v>
      </c>
      <c r="N219" s="10">
        <f>VLOOKUP(Licenses[[#This Row],[License '#]], [1]!Minority_Ownership_Values[#Data], 3, FALSE)</f>
        <v>1</v>
      </c>
      <c r="O219" s="9" t="str">
        <f>IF(Licenses[[#This Row],[Ownership]]="Minority Owned", Licenses[[#This Row],[Race of Majority Ownership (Cumulative)]], Licenses[[#This Row],[Ownership]])</f>
        <v>Non-Minority Owned</v>
      </c>
    </row>
    <row r="220" spans="1:15" customFormat="1" ht="15" customHeight="1" x14ac:dyDescent="0.2">
      <c r="A220" s="11">
        <v>415348</v>
      </c>
      <c r="B220" s="8" t="s">
        <v>758</v>
      </c>
      <c r="C220" s="8" t="s">
        <v>759</v>
      </c>
      <c r="D220" s="8">
        <v>20191214</v>
      </c>
      <c r="E220" s="8">
        <v>394</v>
      </c>
      <c r="F220" s="8" t="s">
        <v>760</v>
      </c>
      <c r="G220" s="8" t="s">
        <v>28</v>
      </c>
      <c r="H220" s="8">
        <v>26</v>
      </c>
      <c r="I220" s="8">
        <v>17</v>
      </c>
      <c r="J220" s="8" t="s">
        <v>24</v>
      </c>
      <c r="K220" s="9" t="str">
        <f>VLOOKUP(Licenses[[#This Row],[License '#]], [1]!Ownership_Lookup[#Data], 2, TRUE)</f>
        <v>White</v>
      </c>
      <c r="L220" s="10">
        <f>VLOOKUP(Licenses[[#This Row],[License '#]], [1]!Ownership_Lookup[#Data], 3, FALSE)</f>
        <v>1</v>
      </c>
      <c r="M220" s="9" t="str">
        <f>VLOOKUP(Licenses[[#This Row],[License '#]], [1]!Minority_Ownership_Values[#Data], 2, FALSE)</f>
        <v>Non-Minority Owned</v>
      </c>
      <c r="N220" s="10">
        <f>VLOOKUP(Licenses[[#This Row],[License '#]], [1]!Minority_Ownership_Values[#Data], 3, FALSE)</f>
        <v>1</v>
      </c>
      <c r="O220" s="9" t="str">
        <f>IF(Licenses[[#This Row],[Ownership]]="Minority Owned", Licenses[[#This Row],[Race of Majority Ownership (Cumulative)]], Licenses[[#This Row],[Ownership]])</f>
        <v>Non-Minority Owned</v>
      </c>
    </row>
    <row r="221" spans="1:15" customFormat="1" ht="15" customHeight="1" x14ac:dyDescent="0.2">
      <c r="A221" s="11">
        <v>415361</v>
      </c>
      <c r="B221" s="8" t="s">
        <v>761</v>
      </c>
      <c r="C221" s="8" t="s">
        <v>144</v>
      </c>
      <c r="D221" s="8">
        <v>20190919</v>
      </c>
      <c r="E221" s="8">
        <v>394</v>
      </c>
      <c r="F221" s="8" t="s">
        <v>762</v>
      </c>
      <c r="G221" s="8" t="s">
        <v>763</v>
      </c>
      <c r="H221" s="8">
        <v>0</v>
      </c>
      <c r="I221" s="8">
        <v>20</v>
      </c>
      <c r="J221" s="8" t="s">
        <v>24</v>
      </c>
      <c r="K221" s="9" t="str">
        <f>VLOOKUP(Licenses[[#This Row],[License '#]], [1]!Ownership_Lookup[#Data], 2, TRUE)</f>
        <v>White</v>
      </c>
      <c r="L221" s="10">
        <f>VLOOKUP(Licenses[[#This Row],[License '#]], [1]!Ownership_Lookup[#Data], 3, FALSE)</f>
        <v>1</v>
      </c>
      <c r="M221" s="9" t="str">
        <f>VLOOKUP(Licenses[[#This Row],[License '#]], [1]!Minority_Ownership_Values[#Data], 2, FALSE)</f>
        <v>Non-Minority Owned</v>
      </c>
      <c r="N221" s="10">
        <f>VLOOKUP(Licenses[[#This Row],[License '#]], [1]!Minority_Ownership_Values[#Data], 3, FALSE)</f>
        <v>1</v>
      </c>
      <c r="O221" s="9" t="str">
        <f>IF(Licenses[[#This Row],[Ownership]]="Minority Owned", Licenses[[#This Row],[Race of Majority Ownership (Cumulative)]], Licenses[[#This Row],[Ownership]])</f>
        <v>Non-Minority Owned</v>
      </c>
    </row>
    <row r="222" spans="1:15" customFormat="1" ht="15" customHeight="1" x14ac:dyDescent="0.2">
      <c r="A222" s="11">
        <v>415406</v>
      </c>
      <c r="B222" s="8" t="s">
        <v>764</v>
      </c>
      <c r="C222" s="8" t="s">
        <v>765</v>
      </c>
      <c r="D222" s="8">
        <v>20190503</v>
      </c>
      <c r="E222" s="8">
        <v>394</v>
      </c>
      <c r="F222" s="8" t="s">
        <v>766</v>
      </c>
      <c r="G222" s="8" t="s">
        <v>76</v>
      </c>
      <c r="H222" s="8">
        <v>0</v>
      </c>
      <c r="I222" s="8">
        <v>31</v>
      </c>
      <c r="J222" s="8" t="s">
        <v>24</v>
      </c>
      <c r="K222" s="9" t="str">
        <f>VLOOKUP(Licenses[[#This Row],[License '#]], [1]!Ownership_Lookup[#Data], 2, TRUE)</f>
        <v>White</v>
      </c>
      <c r="L222" s="10">
        <f>VLOOKUP(Licenses[[#This Row],[License '#]], [1]!Ownership_Lookup[#Data], 3, FALSE)</f>
        <v>1</v>
      </c>
      <c r="M222" s="9" t="str">
        <f>VLOOKUP(Licenses[[#This Row],[License '#]], [1]!Minority_Ownership_Values[#Data], 2, FALSE)</f>
        <v>Non-Minority Owned</v>
      </c>
      <c r="N222" s="10">
        <f>VLOOKUP(Licenses[[#This Row],[License '#]], [1]!Minority_Ownership_Values[#Data], 3, FALSE)</f>
        <v>1</v>
      </c>
      <c r="O222" s="9" t="str">
        <f>IF(Licenses[[#This Row],[Ownership]]="Minority Owned", Licenses[[#This Row],[Race of Majority Ownership (Cumulative)]], Licenses[[#This Row],[Ownership]])</f>
        <v>Non-Minority Owned</v>
      </c>
    </row>
    <row r="223" spans="1:15" customFormat="1" ht="15" customHeight="1" x14ac:dyDescent="0.2">
      <c r="A223" s="11">
        <v>415410</v>
      </c>
      <c r="B223" s="8" t="s">
        <v>767</v>
      </c>
      <c r="C223" s="8" t="s">
        <v>768</v>
      </c>
      <c r="D223" s="8">
        <v>20190704</v>
      </c>
      <c r="E223" s="8">
        <v>394</v>
      </c>
      <c r="F223" s="8" t="s">
        <v>769</v>
      </c>
      <c r="G223" s="8" t="s">
        <v>770</v>
      </c>
      <c r="H223" s="8">
        <v>2</v>
      </c>
      <c r="I223" s="8">
        <v>27</v>
      </c>
      <c r="J223" s="8" t="s">
        <v>24</v>
      </c>
      <c r="K223" s="9" t="str">
        <f>VLOOKUP(Licenses[[#This Row],[License '#]], [1]!Ownership_Lookup[#Data], 2, TRUE)</f>
        <v>White</v>
      </c>
      <c r="L223" s="10">
        <f>VLOOKUP(Licenses[[#This Row],[License '#]], [1]!Ownership_Lookup[#Data], 3, FALSE)</f>
        <v>1</v>
      </c>
      <c r="M223" s="9" t="str">
        <f>VLOOKUP(Licenses[[#This Row],[License '#]], [1]!Minority_Ownership_Values[#Data], 2, FALSE)</f>
        <v>Non-Minority Owned</v>
      </c>
      <c r="N223" s="10">
        <f>VLOOKUP(Licenses[[#This Row],[License '#]], [1]!Minority_Ownership_Values[#Data], 3, FALSE)</f>
        <v>1</v>
      </c>
      <c r="O223" s="9" t="str">
        <f>IF(Licenses[[#This Row],[Ownership]]="Minority Owned", Licenses[[#This Row],[Race of Majority Ownership (Cumulative)]], Licenses[[#This Row],[Ownership]])</f>
        <v>Non-Minority Owned</v>
      </c>
    </row>
    <row r="224" spans="1:15" customFormat="1" ht="15" customHeight="1" x14ac:dyDescent="0.2">
      <c r="A224" s="11">
        <v>415429</v>
      </c>
      <c r="B224" s="8" t="s">
        <v>771</v>
      </c>
      <c r="C224" s="8" t="s">
        <v>646</v>
      </c>
      <c r="D224" s="8">
        <v>20181127</v>
      </c>
      <c r="E224" s="8">
        <v>394</v>
      </c>
      <c r="F224" s="8" t="s">
        <v>772</v>
      </c>
      <c r="G224" s="8" t="s">
        <v>334</v>
      </c>
      <c r="H224" s="8">
        <v>0</v>
      </c>
      <c r="I224" s="8">
        <v>34</v>
      </c>
      <c r="J224" s="14" t="s">
        <v>24</v>
      </c>
      <c r="K224" s="9" t="str">
        <f>VLOOKUP(Licenses[[#This Row],[License '#]], [1]!Ownership_Lookup[#Data], 2, TRUE)</f>
        <v>Multiracial</v>
      </c>
      <c r="L224" s="10">
        <f>VLOOKUP(Licenses[[#This Row],[License '#]], [1]!Ownership_Lookup[#Data], 3, FALSE)</f>
        <v>0.62</v>
      </c>
      <c r="M224" s="9" t="str">
        <f>VLOOKUP(Licenses[[#This Row],[License '#]], [1]!Minority_Ownership_Values[#Data], 2, FALSE)</f>
        <v>Minority Owned</v>
      </c>
      <c r="N224" s="10">
        <f>VLOOKUP(Licenses[[#This Row],[License '#]], [1]!Minority_Ownership_Values[#Data], 3, FALSE)</f>
        <v>0.91999999999999993</v>
      </c>
      <c r="O224" s="9" t="str">
        <f>IF(Licenses[[#This Row],[Ownership]]="Minority Owned", Licenses[[#This Row],[Race of Majority Ownership (Cumulative)]], Licenses[[#This Row],[Ownership]])</f>
        <v>Multiracial</v>
      </c>
    </row>
    <row r="225" spans="1:15" customFormat="1" ht="15" customHeight="1" x14ac:dyDescent="0.2">
      <c r="A225" s="11">
        <v>415445</v>
      </c>
      <c r="B225" s="8" t="s">
        <v>773</v>
      </c>
      <c r="C225" s="8" t="s">
        <v>774</v>
      </c>
      <c r="D225" s="8">
        <v>20191205</v>
      </c>
      <c r="E225" s="8">
        <v>394</v>
      </c>
      <c r="F225" s="8" t="s">
        <v>775</v>
      </c>
      <c r="G225" s="8" t="s">
        <v>776</v>
      </c>
      <c r="H225" s="8">
        <v>0</v>
      </c>
      <c r="I225" s="8">
        <v>37</v>
      </c>
      <c r="J225" s="14" t="s">
        <v>24</v>
      </c>
      <c r="K225" s="9" t="str">
        <f>VLOOKUP(Licenses[[#This Row],[License '#]], [1]!Ownership_Lookup[#Data], 2, TRUE)</f>
        <v>White</v>
      </c>
      <c r="L225" s="10">
        <f>VLOOKUP(Licenses[[#This Row],[License '#]], [1]!Ownership_Lookup[#Data], 3, FALSE)</f>
        <v>0.91000000000000014</v>
      </c>
      <c r="M225" s="9" t="str">
        <f>VLOOKUP(Licenses[[#This Row],[License '#]], [1]!Minority_Ownership_Values[#Data], 2, FALSE)</f>
        <v>Non-Minority Owned</v>
      </c>
      <c r="N225" s="10">
        <f>VLOOKUP(Licenses[[#This Row],[License '#]], [1]!Minority_Ownership_Values[#Data], 3, FALSE)</f>
        <v>0.91</v>
      </c>
      <c r="O225" s="9" t="str">
        <f>IF(Licenses[[#This Row],[Ownership]]="Minority Owned", Licenses[[#This Row],[Race of Majority Ownership (Cumulative)]], Licenses[[#This Row],[Ownership]])</f>
        <v>Non-Minority Owned</v>
      </c>
    </row>
    <row r="226" spans="1:15" customFormat="1" ht="15" customHeight="1" x14ac:dyDescent="0.2">
      <c r="A226" s="6">
        <v>415470</v>
      </c>
      <c r="B226" s="7" t="s">
        <v>777</v>
      </c>
      <c r="C226" s="7" t="s">
        <v>778</v>
      </c>
      <c r="D226" s="7">
        <v>20191011</v>
      </c>
      <c r="E226" s="7">
        <v>394</v>
      </c>
      <c r="F226" s="7" t="s">
        <v>779</v>
      </c>
      <c r="G226" s="7" t="s">
        <v>194</v>
      </c>
      <c r="H226" s="7">
        <v>1</v>
      </c>
      <c r="I226" s="7">
        <v>37</v>
      </c>
      <c r="J226" s="14" t="s">
        <v>19</v>
      </c>
      <c r="K226" s="9" t="str">
        <f>VLOOKUP(Licenses[[#This Row],[License '#]], [1]!Ownership_Lookup[#Data], 2, TRUE)</f>
        <v>White</v>
      </c>
      <c r="L226" s="10">
        <f>VLOOKUP(Licenses[[#This Row],[License '#]], [1]!Ownership_Lookup[#Data], 3, FALSE)</f>
        <v>1</v>
      </c>
      <c r="M226" s="9" t="str">
        <f>VLOOKUP(Licenses[[#This Row],[License '#]], [1]!Minority_Ownership_Values[#Data], 2, FALSE)</f>
        <v>Non-Minority Owned</v>
      </c>
      <c r="N226" s="10">
        <f>VLOOKUP(Licenses[[#This Row],[License '#]], [1]!Minority_Ownership_Values[#Data], 3, FALSE)</f>
        <v>1</v>
      </c>
      <c r="O226" s="9" t="str">
        <f>IF(Licenses[[#This Row],[Ownership]]="Minority Owned", Licenses[[#This Row],[Race of Majority Ownership (Cumulative)]], Licenses[[#This Row],[Ownership]])</f>
        <v>Non-Minority Owned</v>
      </c>
    </row>
    <row r="227" spans="1:15" customFormat="1" ht="15" customHeight="1" x14ac:dyDescent="0.2">
      <c r="A227" s="6">
        <v>415484</v>
      </c>
      <c r="B227" s="7" t="s">
        <v>780</v>
      </c>
      <c r="C227" s="7" t="s">
        <v>781</v>
      </c>
      <c r="D227" s="7">
        <v>20191213</v>
      </c>
      <c r="E227" s="7">
        <v>394</v>
      </c>
      <c r="F227" s="7" t="s">
        <v>782</v>
      </c>
      <c r="G227" s="7" t="s">
        <v>783</v>
      </c>
      <c r="H227" s="7">
        <v>5</v>
      </c>
      <c r="I227" s="7">
        <v>34</v>
      </c>
      <c r="J227" s="14" t="s">
        <v>19</v>
      </c>
      <c r="K227" s="9" t="str">
        <f>VLOOKUP(Licenses[[#This Row],[License '#]], [1]!Ownership_Lookup[#Data], 2, TRUE)</f>
        <v>Asian</v>
      </c>
      <c r="L227" s="10">
        <f>VLOOKUP(Licenses[[#This Row],[License '#]], [1]!Ownership_Lookup[#Data], 3, FALSE)</f>
        <v>0.875</v>
      </c>
      <c r="M227" s="9" t="str">
        <f>VLOOKUP(Licenses[[#This Row],[License '#]], [1]!Minority_Ownership_Values[#Data], 2, FALSE)</f>
        <v>Minority Owned</v>
      </c>
      <c r="N227" s="10">
        <f>VLOOKUP(Licenses[[#This Row],[License '#]], [1]!Minority_Ownership_Values[#Data], 3, FALSE)</f>
        <v>0.875</v>
      </c>
      <c r="O227" s="9" t="str">
        <f>IF(Licenses[[#This Row],[Ownership]]="Minority Owned", Licenses[[#This Row],[Race of Majority Ownership (Cumulative)]], Licenses[[#This Row],[Ownership]])</f>
        <v>Asian</v>
      </c>
    </row>
    <row r="228" spans="1:15" customFormat="1" ht="15" customHeight="1" x14ac:dyDescent="0.2">
      <c r="A228" s="11">
        <v>415486</v>
      </c>
      <c r="B228" s="8" t="s">
        <v>784</v>
      </c>
      <c r="C228" s="8" t="s">
        <v>785</v>
      </c>
      <c r="D228" s="12">
        <v>20190321</v>
      </c>
      <c r="E228" s="12">
        <v>394</v>
      </c>
      <c r="F228" s="8" t="s">
        <v>786</v>
      </c>
      <c r="G228" s="8" t="s">
        <v>287</v>
      </c>
      <c r="H228" s="12">
        <v>24</v>
      </c>
      <c r="I228" s="12">
        <v>17</v>
      </c>
      <c r="J228" s="14" t="s">
        <v>24</v>
      </c>
      <c r="K228" s="9" t="str">
        <f>VLOOKUP(Licenses[[#This Row],[License '#]], [1]!Ownership_Lookup[#Data], 2, TRUE)</f>
        <v>White</v>
      </c>
      <c r="L228" s="10">
        <f>VLOOKUP(Licenses[[#This Row],[License '#]], [1]!Ownership_Lookup[#Data], 3, FALSE)</f>
        <v>0.9</v>
      </c>
      <c r="M228" s="9" t="str">
        <f>VLOOKUP(Licenses[[#This Row],[License '#]], [1]!Minority_Ownership_Values[#Data], 2, FALSE)</f>
        <v>Non-Minority Owned</v>
      </c>
      <c r="N228" s="10">
        <f>VLOOKUP(Licenses[[#This Row],[License '#]], [1]!Minority_Ownership_Values[#Data], 3, FALSE)</f>
        <v>0.9</v>
      </c>
      <c r="O228" s="9" t="str">
        <f>IF(Licenses[[#This Row],[Ownership]]="Minority Owned", Licenses[[#This Row],[Race of Majority Ownership (Cumulative)]], Licenses[[#This Row],[Ownership]])</f>
        <v>Non-Minority Owned</v>
      </c>
    </row>
    <row r="229" spans="1:15" customFormat="1" ht="15" customHeight="1" x14ac:dyDescent="0.2">
      <c r="A229" s="11">
        <v>415488</v>
      </c>
      <c r="B229" s="8" t="s">
        <v>787</v>
      </c>
      <c r="C229" s="8" t="s">
        <v>788</v>
      </c>
      <c r="D229" s="8">
        <v>20191121</v>
      </c>
      <c r="E229" s="8">
        <v>394</v>
      </c>
      <c r="F229" s="8" t="s">
        <v>789</v>
      </c>
      <c r="G229" s="8" t="s">
        <v>91</v>
      </c>
      <c r="H229" s="8">
        <v>4</v>
      </c>
      <c r="I229" s="8">
        <v>14</v>
      </c>
      <c r="J229" s="8" t="s">
        <v>24</v>
      </c>
      <c r="K229" s="9" t="str">
        <f>VLOOKUP(Licenses[[#This Row],[License '#]], [1]!Ownership_Lookup[#Data], 2, TRUE)</f>
        <v>White</v>
      </c>
      <c r="L229" s="10">
        <f>VLOOKUP(Licenses[[#This Row],[License '#]], [1]!Ownership_Lookup[#Data], 3, FALSE)</f>
        <v>0.7</v>
      </c>
      <c r="M229" s="9" t="str">
        <f>VLOOKUP(Licenses[[#This Row],[License '#]], [1]!Minority_Ownership_Values[#Data], 2, FALSE)</f>
        <v>Non-Minority Owned</v>
      </c>
      <c r="N229" s="10">
        <f>VLOOKUP(Licenses[[#This Row],[License '#]], [1]!Minority_Ownership_Values[#Data], 3, FALSE)</f>
        <v>0.7</v>
      </c>
      <c r="O229" s="9" t="str">
        <f>IF(Licenses[[#This Row],[Ownership]]="Minority Owned", Licenses[[#This Row],[Race of Majority Ownership (Cumulative)]], Licenses[[#This Row],[Ownership]])</f>
        <v>Non-Minority Owned</v>
      </c>
    </row>
    <row r="230" spans="1:15" customFormat="1" ht="15" customHeight="1" x14ac:dyDescent="0.2">
      <c r="A230" s="11">
        <v>415504</v>
      </c>
      <c r="B230" s="8" t="s">
        <v>790</v>
      </c>
      <c r="C230" s="8" t="s">
        <v>144</v>
      </c>
      <c r="D230" s="8">
        <v>20191024</v>
      </c>
      <c r="E230" s="8">
        <v>394</v>
      </c>
      <c r="F230" s="8" t="s">
        <v>791</v>
      </c>
      <c r="G230" s="8" t="s">
        <v>76</v>
      </c>
      <c r="H230" s="8">
        <v>0</v>
      </c>
      <c r="I230" s="8">
        <v>31</v>
      </c>
      <c r="J230" s="8" t="s">
        <v>24</v>
      </c>
      <c r="K230" s="9" t="str">
        <f>VLOOKUP(Licenses[[#This Row],[License '#]], [1]!Ownership_Lookup[#Data], 2, TRUE)</f>
        <v>White</v>
      </c>
      <c r="L230" s="10">
        <f>VLOOKUP(Licenses[[#This Row],[License '#]], [1]!Ownership_Lookup[#Data], 3, FALSE)</f>
        <v>1</v>
      </c>
      <c r="M230" s="9" t="str">
        <f>VLOOKUP(Licenses[[#This Row],[License '#]], [1]!Minority_Ownership_Values[#Data], 2, FALSE)</f>
        <v>Non-Minority Owned</v>
      </c>
      <c r="N230" s="10">
        <f>VLOOKUP(Licenses[[#This Row],[License '#]], [1]!Minority_Ownership_Values[#Data], 3, FALSE)</f>
        <v>1</v>
      </c>
      <c r="O230" s="9" t="str">
        <f>IF(Licenses[[#This Row],[Ownership]]="Minority Owned", Licenses[[#This Row],[Race of Majority Ownership (Cumulative)]], Licenses[[#This Row],[Ownership]])</f>
        <v>Non-Minority Owned</v>
      </c>
    </row>
    <row r="231" spans="1:15" customFormat="1" ht="15" customHeight="1" x14ac:dyDescent="0.2">
      <c r="A231" s="11">
        <v>415507</v>
      </c>
      <c r="B231" s="8" t="s">
        <v>792</v>
      </c>
      <c r="C231" s="8" t="s">
        <v>793</v>
      </c>
      <c r="D231" s="8">
        <v>20191125</v>
      </c>
      <c r="E231" s="8">
        <v>394</v>
      </c>
      <c r="F231" s="8" t="s">
        <v>794</v>
      </c>
      <c r="G231" s="8" t="s">
        <v>76</v>
      </c>
      <c r="H231" s="8">
        <v>0</v>
      </c>
      <c r="I231" s="8">
        <v>31</v>
      </c>
      <c r="J231" s="8" t="s">
        <v>24</v>
      </c>
      <c r="K231" s="9" t="str">
        <f>VLOOKUP(Licenses[[#This Row],[License '#]], [1]!Ownership_Lookup[#Data], 2, TRUE)</f>
        <v>Multiracial</v>
      </c>
      <c r="L231" s="10">
        <f>VLOOKUP(Licenses[[#This Row],[License '#]], [1]!Ownership_Lookup[#Data], 3, FALSE)</f>
        <v>1</v>
      </c>
      <c r="M231" s="9" t="str">
        <f>VLOOKUP(Licenses[[#This Row],[License '#]], [1]!Minority_Ownership_Values[#Data], 2, FALSE)</f>
        <v>Minority Owned</v>
      </c>
      <c r="N231" s="10">
        <f>VLOOKUP(Licenses[[#This Row],[License '#]], [1]!Minority_Ownership_Values[#Data], 3, FALSE)</f>
        <v>1</v>
      </c>
      <c r="O231" s="9" t="str">
        <f>IF(Licenses[[#This Row],[Ownership]]="Minority Owned", Licenses[[#This Row],[Race of Majority Ownership (Cumulative)]], Licenses[[#This Row],[Ownership]])</f>
        <v>Multiracial</v>
      </c>
    </row>
    <row r="232" spans="1:15" customFormat="1" ht="15" customHeight="1" x14ac:dyDescent="0.2">
      <c r="A232" s="11">
        <v>415509</v>
      </c>
      <c r="B232" s="8" t="s">
        <v>795</v>
      </c>
      <c r="C232" s="8" t="s">
        <v>796</v>
      </c>
      <c r="D232" s="8">
        <v>20191022</v>
      </c>
      <c r="E232" s="8">
        <v>394</v>
      </c>
      <c r="F232" s="8" t="s">
        <v>797</v>
      </c>
      <c r="G232" s="8" t="s">
        <v>798</v>
      </c>
      <c r="H232" s="8">
        <v>6</v>
      </c>
      <c r="I232" s="8">
        <v>31</v>
      </c>
      <c r="J232" s="8" t="s">
        <v>24</v>
      </c>
      <c r="K232" s="9" t="str">
        <f>VLOOKUP(Licenses[[#This Row],[License '#]], [1]!Ownership_Lookup[#Data], 2, TRUE)</f>
        <v>Multiracial</v>
      </c>
      <c r="L232" s="10">
        <f>VLOOKUP(Licenses[[#This Row],[License '#]], [1]!Ownership_Lookup[#Data], 3, FALSE)</f>
        <v>1</v>
      </c>
      <c r="M232" s="9" t="str">
        <f>VLOOKUP(Licenses[[#This Row],[License '#]], [1]!Minority_Ownership_Values[#Data], 2, FALSE)</f>
        <v>Minority Owned</v>
      </c>
      <c r="N232" s="10">
        <f>VLOOKUP(Licenses[[#This Row],[License '#]], [1]!Minority_Ownership_Values[#Data], 3, FALSE)</f>
        <v>1</v>
      </c>
      <c r="O232" s="9" t="str">
        <f>IF(Licenses[[#This Row],[Ownership]]="Minority Owned", Licenses[[#This Row],[Race of Majority Ownership (Cumulative)]], Licenses[[#This Row],[Ownership]])</f>
        <v>Multiracial</v>
      </c>
    </row>
    <row r="233" spans="1:15" customFormat="1" ht="15" customHeight="1" x14ac:dyDescent="0.2">
      <c r="A233" s="11">
        <v>415513</v>
      </c>
      <c r="B233" s="8" t="s">
        <v>799</v>
      </c>
      <c r="C233" s="8" t="s">
        <v>793</v>
      </c>
      <c r="D233" s="8">
        <v>20190323</v>
      </c>
      <c r="E233" s="8">
        <v>394</v>
      </c>
      <c r="F233" s="8" t="s">
        <v>800</v>
      </c>
      <c r="G233" s="8" t="s">
        <v>801</v>
      </c>
      <c r="H233" s="8">
        <v>17</v>
      </c>
      <c r="I233" s="8">
        <v>17</v>
      </c>
      <c r="J233" s="8" t="s">
        <v>24</v>
      </c>
      <c r="K233" s="9" t="str">
        <f>VLOOKUP(Licenses[[#This Row],[License '#]], [1]!Ownership_Lookup[#Data], 2, TRUE)</f>
        <v>Multiracial</v>
      </c>
      <c r="L233" s="10">
        <f>VLOOKUP(Licenses[[#This Row],[License '#]], [1]!Ownership_Lookup[#Data], 3, FALSE)</f>
        <v>1</v>
      </c>
      <c r="M233" s="9" t="str">
        <f>VLOOKUP(Licenses[[#This Row],[License '#]], [1]!Minority_Ownership_Values[#Data], 2, FALSE)</f>
        <v>Minority Owned</v>
      </c>
      <c r="N233" s="10">
        <f>VLOOKUP(Licenses[[#This Row],[License '#]], [1]!Minority_Ownership_Values[#Data], 3, FALSE)</f>
        <v>1</v>
      </c>
      <c r="O233" s="9" t="str">
        <f>IF(Licenses[[#This Row],[Ownership]]="Minority Owned", Licenses[[#This Row],[Race of Majority Ownership (Cumulative)]], Licenses[[#This Row],[Ownership]])</f>
        <v>Multiracial</v>
      </c>
    </row>
    <row r="234" spans="1:15" customFormat="1" ht="15" customHeight="1" x14ac:dyDescent="0.2">
      <c r="A234" s="11">
        <v>415517</v>
      </c>
      <c r="B234" s="8" t="s">
        <v>802</v>
      </c>
      <c r="C234" s="8" t="s">
        <v>793</v>
      </c>
      <c r="D234" s="8">
        <v>20191022</v>
      </c>
      <c r="E234" s="8">
        <v>394</v>
      </c>
      <c r="F234" s="8" t="s">
        <v>803</v>
      </c>
      <c r="G234" s="8" t="s">
        <v>804</v>
      </c>
      <c r="H234" s="8">
        <v>0</v>
      </c>
      <c r="I234" s="8">
        <v>31</v>
      </c>
      <c r="J234" s="12" t="s">
        <v>24</v>
      </c>
      <c r="K234" s="9" t="str">
        <f>VLOOKUP(Licenses[[#This Row],[License '#]], [1]!Ownership_Lookup[#Data], 2, TRUE)</f>
        <v>Multiracial</v>
      </c>
      <c r="L234" s="10">
        <f>VLOOKUP(Licenses[[#This Row],[License '#]], [1]!Ownership_Lookup[#Data], 3, FALSE)</f>
        <v>1</v>
      </c>
      <c r="M234" s="9" t="str">
        <f>VLOOKUP(Licenses[[#This Row],[License '#]], [1]!Minority_Ownership_Values[#Data], 2, FALSE)</f>
        <v>Minority Owned</v>
      </c>
      <c r="N234" s="10">
        <f>VLOOKUP(Licenses[[#This Row],[License '#]], [1]!Minority_Ownership_Values[#Data], 3, FALSE)</f>
        <v>1</v>
      </c>
      <c r="O234" s="9" t="str">
        <f>IF(Licenses[[#This Row],[Ownership]]="Minority Owned", Licenses[[#This Row],[Race of Majority Ownership (Cumulative)]], Licenses[[#This Row],[Ownership]])</f>
        <v>Multiracial</v>
      </c>
    </row>
    <row r="235" spans="1:15" customFormat="1" ht="15" customHeight="1" x14ac:dyDescent="0.2">
      <c r="A235" s="11">
        <v>415523</v>
      </c>
      <c r="B235" s="8" t="s">
        <v>805</v>
      </c>
      <c r="C235" s="8" t="s">
        <v>806</v>
      </c>
      <c r="D235" s="8">
        <v>20191030</v>
      </c>
      <c r="E235" s="8">
        <v>394</v>
      </c>
      <c r="F235" s="8" t="s">
        <v>807</v>
      </c>
      <c r="G235" s="8" t="s">
        <v>461</v>
      </c>
      <c r="H235" s="8">
        <v>0</v>
      </c>
      <c r="I235" s="8">
        <v>14</v>
      </c>
      <c r="J235" s="8" t="s">
        <v>24</v>
      </c>
      <c r="K235" s="9" t="str">
        <f>VLOOKUP(Licenses[[#This Row],[License '#]], [1]!Ownership_Lookup[#Data], 2, TRUE)</f>
        <v>White</v>
      </c>
      <c r="L235" s="10">
        <f>VLOOKUP(Licenses[[#This Row],[License '#]], [1]!Ownership_Lookup[#Data], 3, FALSE)</f>
        <v>1</v>
      </c>
      <c r="M235" s="9" t="str">
        <f>VLOOKUP(Licenses[[#This Row],[License '#]], [1]!Minority_Ownership_Values[#Data], 2, FALSE)</f>
        <v>Non-Minority Owned</v>
      </c>
      <c r="N235" s="10">
        <f>VLOOKUP(Licenses[[#This Row],[License '#]], [1]!Minority_Ownership_Values[#Data], 3, FALSE)</f>
        <v>1</v>
      </c>
      <c r="O235" s="9" t="str">
        <f>IF(Licenses[[#This Row],[Ownership]]="Minority Owned", Licenses[[#This Row],[Race of Majority Ownership (Cumulative)]], Licenses[[#This Row],[Ownership]])</f>
        <v>Non-Minority Owned</v>
      </c>
    </row>
    <row r="236" spans="1:15" customFormat="1" ht="15" customHeight="1" x14ac:dyDescent="0.2">
      <c r="A236" s="11">
        <v>415526</v>
      </c>
      <c r="B236" s="8" t="s">
        <v>808</v>
      </c>
      <c r="C236" s="8" t="s">
        <v>809</v>
      </c>
      <c r="D236" s="8">
        <v>20191214</v>
      </c>
      <c r="E236" s="8">
        <v>394</v>
      </c>
      <c r="F236" s="8" t="s">
        <v>810</v>
      </c>
      <c r="G236" s="8" t="s">
        <v>158</v>
      </c>
      <c r="H236" s="8">
        <v>4</v>
      </c>
      <c r="I236" s="8">
        <v>8</v>
      </c>
      <c r="J236" s="8" t="s">
        <v>24</v>
      </c>
      <c r="K236" s="9" t="str">
        <f>VLOOKUP(Licenses[[#This Row],[License '#]], [1]!Ownership_Lookup[#Data], 2, TRUE)</f>
        <v>White</v>
      </c>
      <c r="L236" s="10">
        <f>VLOOKUP(Licenses[[#This Row],[License '#]], [1]!Ownership_Lookup[#Data], 3, FALSE)</f>
        <v>1</v>
      </c>
      <c r="M236" s="9" t="str">
        <f>VLOOKUP(Licenses[[#This Row],[License '#]], [1]!Minority_Ownership_Values[#Data], 2, FALSE)</f>
        <v>Non-Minority Owned</v>
      </c>
      <c r="N236" s="10">
        <f>VLOOKUP(Licenses[[#This Row],[License '#]], [1]!Minority_Ownership_Values[#Data], 3, FALSE)</f>
        <v>1</v>
      </c>
      <c r="O236" s="9" t="str">
        <f>IF(Licenses[[#This Row],[Ownership]]="Minority Owned", Licenses[[#This Row],[Race of Majority Ownership (Cumulative)]], Licenses[[#This Row],[Ownership]])</f>
        <v>Non-Minority Owned</v>
      </c>
    </row>
    <row r="237" spans="1:15" customFormat="1" ht="15" customHeight="1" x14ac:dyDescent="0.2">
      <c r="A237" s="11">
        <v>415539</v>
      </c>
      <c r="B237" s="8" t="s">
        <v>811</v>
      </c>
      <c r="C237" s="8" t="s">
        <v>812</v>
      </c>
      <c r="D237" s="8">
        <v>20191206</v>
      </c>
      <c r="E237" s="8">
        <v>394</v>
      </c>
      <c r="F237" s="8" t="s">
        <v>813</v>
      </c>
      <c r="G237" s="8" t="s">
        <v>757</v>
      </c>
      <c r="H237" s="8">
        <v>0</v>
      </c>
      <c r="I237" s="8">
        <v>23</v>
      </c>
      <c r="J237" s="12" t="s">
        <v>24</v>
      </c>
      <c r="K237" s="9" t="str">
        <f>VLOOKUP(Licenses[[#This Row],[License '#]], [1]!Ownership_Lookup[#Data], 2, TRUE)</f>
        <v>White</v>
      </c>
      <c r="L237" s="10">
        <f>VLOOKUP(Licenses[[#This Row],[License '#]], [1]!Ownership_Lookup[#Data], 3, FALSE)</f>
        <v>1</v>
      </c>
      <c r="M237" s="9" t="str">
        <f>VLOOKUP(Licenses[[#This Row],[License '#]], [1]!Minority_Ownership_Values[#Data], 2, FALSE)</f>
        <v>Non-Minority Owned</v>
      </c>
      <c r="N237" s="10">
        <f>VLOOKUP(Licenses[[#This Row],[License '#]], [1]!Minority_Ownership_Values[#Data], 3, FALSE)</f>
        <v>1</v>
      </c>
      <c r="O237" s="9" t="str">
        <f>IF(Licenses[[#This Row],[Ownership]]="Minority Owned", Licenses[[#This Row],[Race of Majority Ownership (Cumulative)]], Licenses[[#This Row],[Ownership]])</f>
        <v>Non-Minority Owned</v>
      </c>
    </row>
    <row r="238" spans="1:15" customFormat="1" ht="15" customHeight="1" x14ac:dyDescent="0.2">
      <c r="A238" s="11">
        <v>415567</v>
      </c>
      <c r="B238" s="8" t="s">
        <v>814</v>
      </c>
      <c r="C238" s="8" t="s">
        <v>815</v>
      </c>
      <c r="D238" s="8">
        <v>20191019</v>
      </c>
      <c r="E238" s="8">
        <v>394</v>
      </c>
      <c r="F238" s="8" t="s">
        <v>816</v>
      </c>
      <c r="G238" s="8" t="s">
        <v>461</v>
      </c>
      <c r="H238" s="8">
        <v>1</v>
      </c>
      <c r="I238" s="8">
        <v>14</v>
      </c>
      <c r="J238" s="12" t="s">
        <v>24</v>
      </c>
      <c r="K238" s="9" t="str">
        <f>VLOOKUP(Licenses[[#This Row],[License '#]], [1]!Ownership_Lookup[#Data], 2, TRUE)</f>
        <v>White</v>
      </c>
      <c r="L238" s="10">
        <f>VLOOKUP(Licenses[[#This Row],[License '#]], [1]!Ownership_Lookup[#Data], 3, FALSE)</f>
        <v>1</v>
      </c>
      <c r="M238" s="9" t="str">
        <f>VLOOKUP(Licenses[[#This Row],[License '#]], [1]!Minority_Ownership_Values[#Data], 2, FALSE)</f>
        <v>Non-Minority Owned</v>
      </c>
      <c r="N238" s="10">
        <f>VLOOKUP(Licenses[[#This Row],[License '#]], [1]!Minority_Ownership_Values[#Data], 3, FALSE)</f>
        <v>1</v>
      </c>
      <c r="O238" s="9" t="str">
        <f>IF(Licenses[[#This Row],[Ownership]]="Minority Owned", Licenses[[#This Row],[Race of Majority Ownership (Cumulative)]], Licenses[[#This Row],[Ownership]])</f>
        <v>Non-Minority Owned</v>
      </c>
    </row>
    <row r="239" spans="1:15" customFormat="1" ht="15" customHeight="1" x14ac:dyDescent="0.2">
      <c r="A239" s="11">
        <v>415575</v>
      </c>
      <c r="B239" s="8" t="s">
        <v>817</v>
      </c>
      <c r="C239" s="8" t="s">
        <v>818</v>
      </c>
      <c r="D239" s="8">
        <v>20191018</v>
      </c>
      <c r="E239" s="8">
        <v>394</v>
      </c>
      <c r="F239" s="8" t="s">
        <v>819</v>
      </c>
      <c r="G239" s="8" t="s">
        <v>609</v>
      </c>
      <c r="H239" s="8">
        <v>9</v>
      </c>
      <c r="I239" s="8">
        <v>31</v>
      </c>
      <c r="J239" s="12" t="s">
        <v>24</v>
      </c>
      <c r="K239" s="9" t="str">
        <f>VLOOKUP(Licenses[[#This Row],[License '#]], [1]!Ownership_Lookup[#Data], 2, TRUE)</f>
        <v>White</v>
      </c>
      <c r="L239" s="10">
        <f>VLOOKUP(Licenses[[#This Row],[License '#]], [1]!Ownership_Lookup[#Data], 3, FALSE)</f>
        <v>1</v>
      </c>
      <c r="M239" s="9" t="str">
        <f>VLOOKUP(Licenses[[#This Row],[License '#]], [1]!Minority_Ownership_Values[#Data], 2, FALSE)</f>
        <v>Non-Minority Owned</v>
      </c>
      <c r="N239" s="10">
        <f>VLOOKUP(Licenses[[#This Row],[License '#]], [1]!Minority_Ownership_Values[#Data], 3, FALSE)</f>
        <v>1</v>
      </c>
      <c r="O239" s="9" t="str">
        <f>IF(Licenses[[#This Row],[Ownership]]="Minority Owned", Licenses[[#This Row],[Race of Majority Ownership (Cumulative)]], Licenses[[#This Row],[Ownership]])</f>
        <v>Non-Minority Owned</v>
      </c>
    </row>
    <row r="240" spans="1:15" customFormat="1" ht="15" customHeight="1" x14ac:dyDescent="0.2">
      <c r="A240" s="11">
        <v>415634</v>
      </c>
      <c r="B240" s="8" t="s">
        <v>820</v>
      </c>
      <c r="C240" s="8" t="s">
        <v>821</v>
      </c>
      <c r="D240" s="8">
        <v>20190322</v>
      </c>
      <c r="E240" s="8">
        <v>394</v>
      </c>
      <c r="F240" s="8" t="s">
        <v>822</v>
      </c>
      <c r="G240" s="8" t="s">
        <v>823</v>
      </c>
      <c r="H240" s="8">
        <v>0</v>
      </c>
      <c r="I240" s="8">
        <v>27</v>
      </c>
      <c r="J240" s="12" t="s">
        <v>24</v>
      </c>
      <c r="K240" s="9" t="str">
        <f>VLOOKUP(Licenses[[#This Row],[License '#]], [1]!Ownership_Lookup[#Data], 2, TRUE)</f>
        <v>Asian</v>
      </c>
      <c r="L240" s="10">
        <f>VLOOKUP(Licenses[[#This Row],[License '#]], [1]!Ownership_Lookup[#Data], 3, FALSE)</f>
        <v>1</v>
      </c>
      <c r="M240" s="9" t="str">
        <f>VLOOKUP(Licenses[[#This Row],[License '#]], [1]!Minority_Ownership_Values[#Data], 2, FALSE)</f>
        <v>Minority Owned</v>
      </c>
      <c r="N240" s="10">
        <f>VLOOKUP(Licenses[[#This Row],[License '#]], [1]!Minority_Ownership_Values[#Data], 3, FALSE)</f>
        <v>1</v>
      </c>
      <c r="O240" s="9" t="str">
        <f>IF(Licenses[[#This Row],[Ownership]]="Minority Owned", Licenses[[#This Row],[Race of Majority Ownership (Cumulative)]], Licenses[[#This Row],[Ownership]])</f>
        <v>Asian</v>
      </c>
    </row>
    <row r="241" spans="1:15" customFormat="1" ht="15" customHeight="1" x14ac:dyDescent="0.2">
      <c r="A241" s="11">
        <v>415641</v>
      </c>
      <c r="B241" s="8" t="s">
        <v>824</v>
      </c>
      <c r="C241" s="8" t="s">
        <v>825</v>
      </c>
      <c r="D241" s="8">
        <v>20191218</v>
      </c>
      <c r="E241" s="8">
        <v>394</v>
      </c>
      <c r="F241" s="8" t="s">
        <v>826</v>
      </c>
      <c r="G241" s="8" t="s">
        <v>827</v>
      </c>
      <c r="H241" s="8">
        <v>4</v>
      </c>
      <c r="I241" s="8">
        <v>36</v>
      </c>
      <c r="J241" s="12" t="s">
        <v>24</v>
      </c>
      <c r="K241" s="9" t="str">
        <f>VLOOKUP(Licenses[[#This Row],[License '#]], [1]!Ownership_Lookup[#Data], 2, TRUE)</f>
        <v>White</v>
      </c>
      <c r="L241" s="10">
        <f>VLOOKUP(Licenses[[#This Row],[License '#]], [1]!Ownership_Lookup[#Data], 3, FALSE)</f>
        <v>1</v>
      </c>
      <c r="M241" s="9" t="str">
        <f>VLOOKUP(Licenses[[#This Row],[License '#]], [1]!Minority_Ownership_Values[#Data], 2, FALSE)</f>
        <v>Non-Minority Owned</v>
      </c>
      <c r="N241" s="10">
        <f>VLOOKUP(Licenses[[#This Row],[License '#]], [1]!Minority_Ownership_Values[#Data], 3, FALSE)</f>
        <v>1</v>
      </c>
      <c r="O241" s="9" t="str">
        <f>IF(Licenses[[#This Row],[Ownership]]="Minority Owned", Licenses[[#This Row],[Race of Majority Ownership (Cumulative)]], Licenses[[#This Row],[Ownership]])</f>
        <v>Non-Minority Owned</v>
      </c>
    </row>
    <row r="242" spans="1:15" customFormat="1" ht="15" customHeight="1" x14ac:dyDescent="0.2">
      <c r="A242" s="11">
        <v>415645</v>
      </c>
      <c r="B242" s="8" t="s">
        <v>828</v>
      </c>
      <c r="C242" s="8" t="s">
        <v>829</v>
      </c>
      <c r="D242" s="8">
        <v>20190726</v>
      </c>
      <c r="E242" s="8">
        <v>394</v>
      </c>
      <c r="F242" s="8" t="s">
        <v>830</v>
      </c>
      <c r="G242" s="8" t="s">
        <v>409</v>
      </c>
      <c r="H242" s="8">
        <v>5</v>
      </c>
      <c r="I242" s="8">
        <v>4</v>
      </c>
      <c r="J242" s="14" t="s">
        <v>24</v>
      </c>
      <c r="K242" s="9" t="str">
        <f>VLOOKUP(Licenses[[#This Row],[License '#]], [1]!Ownership_Lookup[#Data], 2, TRUE)</f>
        <v>White</v>
      </c>
      <c r="L242" s="10">
        <f>VLOOKUP(Licenses[[#This Row],[License '#]], [1]!Ownership_Lookup[#Data], 3, FALSE)</f>
        <v>1</v>
      </c>
      <c r="M242" s="9" t="str">
        <f>VLOOKUP(Licenses[[#This Row],[License '#]], [1]!Minority_Ownership_Values[#Data], 2, FALSE)</f>
        <v>Non-Minority Owned</v>
      </c>
      <c r="N242" s="10">
        <f>VLOOKUP(Licenses[[#This Row],[License '#]], [1]!Minority_Ownership_Values[#Data], 3, FALSE)</f>
        <v>1</v>
      </c>
      <c r="O242" s="9" t="str">
        <f>IF(Licenses[[#This Row],[Ownership]]="Minority Owned", Licenses[[#This Row],[Race of Majority Ownership (Cumulative)]], Licenses[[#This Row],[Ownership]])</f>
        <v>Non-Minority Owned</v>
      </c>
    </row>
    <row r="243" spans="1:15" customFormat="1" ht="15" customHeight="1" x14ac:dyDescent="0.2">
      <c r="A243" s="11">
        <v>415652</v>
      </c>
      <c r="B243" s="8" t="s">
        <v>831</v>
      </c>
      <c r="C243" s="8" t="s">
        <v>832</v>
      </c>
      <c r="D243" s="8">
        <v>20190112</v>
      </c>
      <c r="E243" s="8">
        <v>394</v>
      </c>
      <c r="F243" s="8" t="s">
        <v>833</v>
      </c>
      <c r="G243" s="8" t="s">
        <v>98</v>
      </c>
      <c r="H243" s="8">
        <v>16</v>
      </c>
      <c r="I243" s="8">
        <v>17</v>
      </c>
      <c r="J243" s="12" t="s">
        <v>24</v>
      </c>
      <c r="K243" s="9" t="str">
        <f>VLOOKUP(Licenses[[#This Row],[License '#]], [1]!Ownership_Lookup[#Data], 2, TRUE)</f>
        <v>White</v>
      </c>
      <c r="L243" s="10">
        <f>VLOOKUP(Licenses[[#This Row],[License '#]], [1]!Ownership_Lookup[#Data], 3, FALSE)</f>
        <v>1</v>
      </c>
      <c r="M243" s="9" t="str">
        <f>VLOOKUP(Licenses[[#This Row],[License '#]], [1]!Minority_Ownership_Values[#Data], 2, FALSE)</f>
        <v>Non-Minority Owned</v>
      </c>
      <c r="N243" s="10">
        <f>VLOOKUP(Licenses[[#This Row],[License '#]], [1]!Minority_Ownership_Values[#Data], 3, FALSE)</f>
        <v>1</v>
      </c>
      <c r="O243" s="9" t="str">
        <f>IF(Licenses[[#This Row],[Ownership]]="Minority Owned", Licenses[[#This Row],[Race of Majority Ownership (Cumulative)]], Licenses[[#This Row],[Ownership]])</f>
        <v>Non-Minority Owned</v>
      </c>
    </row>
    <row r="244" spans="1:15" customFormat="1" ht="15" customHeight="1" x14ac:dyDescent="0.2">
      <c r="A244" s="11">
        <v>415658</v>
      </c>
      <c r="B244" s="8" t="s">
        <v>834</v>
      </c>
      <c r="C244" s="8" t="s">
        <v>835</v>
      </c>
      <c r="D244" s="8">
        <v>20190223</v>
      </c>
      <c r="E244" s="8">
        <v>394</v>
      </c>
      <c r="F244" s="8" t="s">
        <v>836</v>
      </c>
      <c r="G244" s="8" t="s">
        <v>28</v>
      </c>
      <c r="H244" s="8">
        <v>0</v>
      </c>
      <c r="I244" s="8">
        <v>17</v>
      </c>
      <c r="J244" s="14" t="s">
        <v>24</v>
      </c>
      <c r="K244" s="9" t="str">
        <f>VLOOKUP(Licenses[[#This Row],[License '#]], [1]!Ownership_Lookup[#Data], 2, TRUE)</f>
        <v>Asian</v>
      </c>
      <c r="L244" s="10">
        <f>VLOOKUP(Licenses[[#This Row],[License '#]], [1]!Ownership_Lookup[#Data], 3, FALSE)</f>
        <v>1</v>
      </c>
      <c r="M244" s="9" t="str">
        <f>VLOOKUP(Licenses[[#This Row],[License '#]], [1]!Minority_Ownership_Values[#Data], 2, FALSE)</f>
        <v>Minority Owned</v>
      </c>
      <c r="N244" s="10">
        <f>VLOOKUP(Licenses[[#This Row],[License '#]], [1]!Minority_Ownership_Values[#Data], 3, FALSE)</f>
        <v>1</v>
      </c>
      <c r="O244" s="9" t="str">
        <f>IF(Licenses[[#This Row],[Ownership]]="Minority Owned", Licenses[[#This Row],[Race of Majority Ownership (Cumulative)]], Licenses[[#This Row],[Ownership]])</f>
        <v>Asian</v>
      </c>
    </row>
    <row r="245" spans="1:15" customFormat="1" ht="15" customHeight="1" x14ac:dyDescent="0.2">
      <c r="A245" s="6">
        <v>416102</v>
      </c>
      <c r="B245" s="7" t="s">
        <v>837</v>
      </c>
      <c r="C245" s="7" t="s">
        <v>838</v>
      </c>
      <c r="D245" s="7">
        <v>20190824</v>
      </c>
      <c r="E245" s="7">
        <v>394</v>
      </c>
      <c r="F245" s="7" t="s">
        <v>839</v>
      </c>
      <c r="G245" s="7" t="s">
        <v>76</v>
      </c>
      <c r="H245" s="7">
        <v>0</v>
      </c>
      <c r="I245" s="7">
        <v>31</v>
      </c>
      <c r="J245" s="14" t="s">
        <v>19</v>
      </c>
      <c r="K245" s="9" t="str">
        <f>VLOOKUP(Licenses[[#This Row],[License '#]], [1]!Ownership_Lookup[#Data], 2, TRUE)</f>
        <v>White</v>
      </c>
      <c r="L245" s="10">
        <f>VLOOKUP(Licenses[[#This Row],[License '#]], [1]!Ownership_Lookup[#Data], 3, FALSE)</f>
        <v>1</v>
      </c>
      <c r="M245" s="9" t="str">
        <f>VLOOKUP(Licenses[[#This Row],[License '#]], [1]!Minority_Ownership_Values[#Data], 2, FALSE)</f>
        <v>Non-Minority Owned</v>
      </c>
      <c r="N245" s="10">
        <f>VLOOKUP(Licenses[[#This Row],[License '#]], [1]!Minority_Ownership_Values[#Data], 3, FALSE)</f>
        <v>1</v>
      </c>
      <c r="O245" s="9" t="str">
        <f>IF(Licenses[[#This Row],[Ownership]]="Minority Owned", Licenses[[#This Row],[Race of Majority Ownership (Cumulative)]], Licenses[[#This Row],[Ownership]])</f>
        <v>Non-Minority Owned</v>
      </c>
    </row>
    <row r="246" spans="1:15" customFormat="1" ht="15" customHeight="1" x14ac:dyDescent="0.2">
      <c r="A246" s="11">
        <v>416540</v>
      </c>
      <c r="B246" s="8" t="s">
        <v>840</v>
      </c>
      <c r="C246" s="8" t="s">
        <v>841</v>
      </c>
      <c r="D246" s="8">
        <v>20191221</v>
      </c>
      <c r="E246" s="8">
        <v>394</v>
      </c>
      <c r="F246" s="8" t="s">
        <v>842</v>
      </c>
      <c r="G246" s="8" t="s">
        <v>334</v>
      </c>
      <c r="H246" s="8">
        <v>3</v>
      </c>
      <c r="I246" s="8">
        <v>34</v>
      </c>
      <c r="J246" s="14" t="s">
        <v>24</v>
      </c>
      <c r="K246" s="9" t="str">
        <f>VLOOKUP(Licenses[[#This Row],[License '#]], [1]!Ownership_Lookup[#Data], 2, TRUE)</f>
        <v>White</v>
      </c>
      <c r="L246" s="10">
        <f>VLOOKUP(Licenses[[#This Row],[License '#]], [1]!Ownership_Lookup[#Data], 3, FALSE)</f>
        <v>1</v>
      </c>
      <c r="M246" s="9" t="str">
        <f>VLOOKUP(Licenses[[#This Row],[License '#]], [1]!Minority_Ownership_Values[#Data], 2, FALSE)</f>
        <v>Non-Minority Owned</v>
      </c>
      <c r="N246" s="10">
        <f>VLOOKUP(Licenses[[#This Row],[License '#]], [1]!Minority_Ownership_Values[#Data], 3, FALSE)</f>
        <v>1</v>
      </c>
      <c r="O246" s="9" t="str">
        <f>IF(Licenses[[#This Row],[Ownership]]="Minority Owned", Licenses[[#This Row],[Race of Majority Ownership (Cumulative)]], Licenses[[#This Row],[Ownership]])</f>
        <v>Non-Minority Owned</v>
      </c>
    </row>
    <row r="247" spans="1:15" customFormat="1" ht="15" customHeight="1" x14ac:dyDescent="0.2">
      <c r="A247" s="11">
        <v>417114</v>
      </c>
      <c r="B247" s="8" t="s">
        <v>843</v>
      </c>
      <c r="C247" s="8" t="s">
        <v>548</v>
      </c>
      <c r="D247" s="8">
        <v>20190406</v>
      </c>
      <c r="E247" s="8">
        <v>394</v>
      </c>
      <c r="F247" s="8" t="s">
        <v>844</v>
      </c>
      <c r="G247" s="8" t="s">
        <v>659</v>
      </c>
      <c r="H247" s="8">
        <v>12</v>
      </c>
      <c r="I247" s="8">
        <v>38</v>
      </c>
      <c r="J247" s="14" t="s">
        <v>24</v>
      </c>
      <c r="K247" s="9" t="str">
        <f>VLOOKUP(Licenses[[#This Row],[License '#]], [1]!Ownership_Lookup[#Data], 2, TRUE)</f>
        <v>White</v>
      </c>
      <c r="L247" s="10">
        <f>VLOOKUP(Licenses[[#This Row],[License '#]], [1]!Ownership_Lookup[#Data], 3, FALSE)</f>
        <v>1</v>
      </c>
      <c r="M247" s="9" t="str">
        <f>VLOOKUP(Licenses[[#This Row],[License '#]], [1]!Minority_Ownership_Values[#Data], 2, FALSE)</f>
        <v>Non-Minority Owned</v>
      </c>
      <c r="N247" s="10">
        <f>VLOOKUP(Licenses[[#This Row],[License '#]], [1]!Minority_Ownership_Values[#Data], 3, FALSE)</f>
        <v>1</v>
      </c>
      <c r="O247" s="9" t="str">
        <f>IF(Licenses[[#This Row],[Ownership]]="Minority Owned", Licenses[[#This Row],[Race of Majority Ownership (Cumulative)]], Licenses[[#This Row],[Ownership]])</f>
        <v>Non-Minority Owned</v>
      </c>
    </row>
    <row r="248" spans="1:15" customFormat="1" ht="15" customHeight="1" x14ac:dyDescent="0.2">
      <c r="A248" s="11">
        <v>417469</v>
      </c>
      <c r="B248" s="8" t="s">
        <v>845</v>
      </c>
      <c r="C248" s="8" t="s">
        <v>846</v>
      </c>
      <c r="D248" s="8">
        <v>20191112</v>
      </c>
      <c r="E248" s="8">
        <v>394</v>
      </c>
      <c r="F248" s="8" t="s">
        <v>847</v>
      </c>
      <c r="G248" s="8" t="s">
        <v>194</v>
      </c>
      <c r="H248" s="8">
        <v>0</v>
      </c>
      <c r="I248" s="8">
        <v>37</v>
      </c>
      <c r="J248" s="14" t="s">
        <v>24</v>
      </c>
      <c r="K248" s="9" t="str">
        <f>VLOOKUP(Licenses[[#This Row],[License '#]], [1]!Ownership_Lookup[#Data], 2, TRUE)</f>
        <v>Asian</v>
      </c>
      <c r="L248" s="10">
        <f>VLOOKUP(Licenses[[#This Row],[License '#]], [1]!Ownership_Lookup[#Data], 3, FALSE)</f>
        <v>1</v>
      </c>
      <c r="M248" s="9" t="str">
        <f>VLOOKUP(Licenses[[#This Row],[License '#]], [1]!Minority_Ownership_Values[#Data], 2, FALSE)</f>
        <v>Minority Owned</v>
      </c>
      <c r="N248" s="10">
        <f>VLOOKUP(Licenses[[#This Row],[License '#]], [1]!Minority_Ownership_Values[#Data], 3, FALSE)</f>
        <v>1</v>
      </c>
      <c r="O248" s="9" t="str">
        <f>IF(Licenses[[#This Row],[Ownership]]="Minority Owned", Licenses[[#This Row],[Race of Majority Ownership (Cumulative)]], Licenses[[#This Row],[Ownership]])</f>
        <v>Asian</v>
      </c>
    </row>
    <row r="249" spans="1:15" customFormat="1" ht="15" customHeight="1" x14ac:dyDescent="0.2">
      <c r="A249" s="11">
        <v>417486</v>
      </c>
      <c r="B249" s="8" t="s">
        <v>848</v>
      </c>
      <c r="C249" s="8" t="s">
        <v>849</v>
      </c>
      <c r="D249" s="8">
        <v>20190809</v>
      </c>
      <c r="E249" s="8">
        <v>394</v>
      </c>
      <c r="F249" s="8" t="s">
        <v>850</v>
      </c>
      <c r="G249" s="8" t="s">
        <v>562</v>
      </c>
      <c r="H249" s="8">
        <v>1</v>
      </c>
      <c r="I249" s="8">
        <v>32</v>
      </c>
      <c r="J249" s="14" t="s">
        <v>24</v>
      </c>
      <c r="K249" s="9" t="str">
        <f>VLOOKUP(Licenses[[#This Row],[License '#]], [1]!Ownership_Lookup[#Data], 2, TRUE)</f>
        <v>Asian</v>
      </c>
      <c r="L249" s="10">
        <f>VLOOKUP(Licenses[[#This Row],[License '#]], [1]!Ownership_Lookup[#Data], 3, FALSE)</f>
        <v>1</v>
      </c>
      <c r="M249" s="9" t="str">
        <f>VLOOKUP(Licenses[[#This Row],[License '#]], [1]!Minority_Ownership_Values[#Data], 2, FALSE)</f>
        <v>Minority Owned</v>
      </c>
      <c r="N249" s="10">
        <f>VLOOKUP(Licenses[[#This Row],[License '#]], [1]!Minority_Ownership_Values[#Data], 3, FALSE)</f>
        <v>1</v>
      </c>
      <c r="O249" s="9" t="str">
        <f>IF(Licenses[[#This Row],[Ownership]]="Minority Owned", Licenses[[#This Row],[Race of Majority Ownership (Cumulative)]], Licenses[[#This Row],[Ownership]])</f>
        <v>Asian</v>
      </c>
    </row>
    <row r="250" spans="1:15" customFormat="1" ht="15" customHeight="1" x14ac:dyDescent="0.2">
      <c r="A250" s="11">
        <v>417643</v>
      </c>
      <c r="B250" s="8" t="s">
        <v>851</v>
      </c>
      <c r="C250" s="8" t="s">
        <v>852</v>
      </c>
      <c r="D250" s="8">
        <v>20190524</v>
      </c>
      <c r="E250" s="8">
        <v>394</v>
      </c>
      <c r="F250" s="8" t="s">
        <v>853</v>
      </c>
      <c r="G250" s="8" t="s">
        <v>854</v>
      </c>
      <c r="H250" s="8">
        <v>3</v>
      </c>
      <c r="I250" s="8">
        <v>15</v>
      </c>
      <c r="J250" s="14" t="s">
        <v>24</v>
      </c>
      <c r="K250" s="9" t="str">
        <f>VLOOKUP(Licenses[[#This Row],[License '#]], [1]!Ownership_Lookup[#Data], 2, TRUE)</f>
        <v>White</v>
      </c>
      <c r="L250" s="10">
        <f>VLOOKUP(Licenses[[#This Row],[License '#]], [1]!Ownership_Lookup[#Data], 3, FALSE)</f>
        <v>1</v>
      </c>
      <c r="M250" s="9" t="str">
        <f>VLOOKUP(Licenses[[#This Row],[License '#]], [1]!Minority_Ownership_Values[#Data], 2, FALSE)</f>
        <v>Non-Minority Owned</v>
      </c>
      <c r="N250" s="10">
        <f>VLOOKUP(Licenses[[#This Row],[License '#]], [1]!Minority_Ownership_Values[#Data], 3, FALSE)</f>
        <v>1</v>
      </c>
      <c r="O250" s="9" t="str">
        <f>IF(Licenses[[#This Row],[Ownership]]="Minority Owned", Licenses[[#This Row],[Race of Majority Ownership (Cumulative)]], Licenses[[#This Row],[Ownership]])</f>
        <v>Non-Minority Owned</v>
      </c>
    </row>
    <row r="251" spans="1:15" customFormat="1" ht="15" customHeight="1" x14ac:dyDescent="0.2">
      <c r="A251" s="11">
        <v>417646</v>
      </c>
      <c r="B251" s="8" t="s">
        <v>855</v>
      </c>
      <c r="C251" s="8" t="s">
        <v>856</v>
      </c>
      <c r="D251" s="8">
        <v>20190525</v>
      </c>
      <c r="E251" s="8">
        <v>394</v>
      </c>
      <c r="F251" s="8" t="s">
        <v>857</v>
      </c>
      <c r="G251" s="8" t="s">
        <v>102</v>
      </c>
      <c r="H251" s="8">
        <v>10</v>
      </c>
      <c r="I251" s="8">
        <v>32</v>
      </c>
      <c r="J251" s="8" t="s">
        <v>24</v>
      </c>
      <c r="K251" s="9" t="str">
        <f>VLOOKUP(Licenses[[#This Row],[License '#]], [1]!Ownership_Lookup[#Data], 2, TRUE)</f>
        <v>Hispanic/Latina/Latino</v>
      </c>
      <c r="L251" s="10">
        <f>VLOOKUP(Licenses[[#This Row],[License '#]], [1]!Ownership_Lookup[#Data], 3, FALSE)</f>
        <v>1</v>
      </c>
      <c r="M251" s="9" t="str">
        <f>VLOOKUP(Licenses[[#This Row],[License '#]], [1]!Minority_Ownership_Values[#Data], 2, FALSE)</f>
        <v>Minority Owned</v>
      </c>
      <c r="N251" s="10">
        <f>VLOOKUP(Licenses[[#This Row],[License '#]], [1]!Minority_Ownership_Values[#Data], 3, FALSE)</f>
        <v>1</v>
      </c>
      <c r="O251" s="9" t="str">
        <f>IF(Licenses[[#This Row],[Ownership]]="Minority Owned", Licenses[[#This Row],[Race of Majority Ownership (Cumulative)]], Licenses[[#This Row],[Ownership]])</f>
        <v>Hispanic/Latina/Latino</v>
      </c>
    </row>
    <row r="252" spans="1:15" customFormat="1" ht="15" customHeight="1" x14ac:dyDescent="0.2">
      <c r="A252" s="11">
        <v>417880</v>
      </c>
      <c r="B252" s="8" t="s">
        <v>858</v>
      </c>
      <c r="C252" s="8" t="s">
        <v>859</v>
      </c>
      <c r="D252" s="8">
        <v>20191219</v>
      </c>
      <c r="E252" s="8">
        <v>394</v>
      </c>
      <c r="F252" s="8" t="s">
        <v>860</v>
      </c>
      <c r="G252" s="8" t="s">
        <v>273</v>
      </c>
      <c r="H252" s="8">
        <v>2</v>
      </c>
      <c r="I252" s="8">
        <v>18</v>
      </c>
      <c r="J252" s="8" t="s">
        <v>24</v>
      </c>
      <c r="K252" s="9" t="str">
        <f>VLOOKUP(Licenses[[#This Row],[License '#]], [1]!Ownership_Lookup[#Data], 2, TRUE)</f>
        <v>White</v>
      </c>
      <c r="L252" s="10">
        <f>VLOOKUP(Licenses[[#This Row],[License '#]], [1]!Ownership_Lookup[#Data], 3, FALSE)</f>
        <v>1</v>
      </c>
      <c r="M252" s="9" t="str">
        <f>VLOOKUP(Licenses[[#This Row],[License '#]], [1]!Minority_Ownership_Values[#Data], 2, FALSE)</f>
        <v>Non-Minority Owned</v>
      </c>
      <c r="N252" s="10">
        <f>VLOOKUP(Licenses[[#This Row],[License '#]], [1]!Minority_Ownership_Values[#Data], 3, FALSE)</f>
        <v>1</v>
      </c>
      <c r="O252" s="9" t="str">
        <f>IF(Licenses[[#This Row],[Ownership]]="Minority Owned", Licenses[[#This Row],[Race of Majority Ownership (Cumulative)]], Licenses[[#This Row],[Ownership]])</f>
        <v>Non-Minority Owned</v>
      </c>
    </row>
    <row r="253" spans="1:15" customFormat="1" ht="15" customHeight="1" x14ac:dyDescent="0.2">
      <c r="A253" s="11">
        <v>417949</v>
      </c>
      <c r="B253" s="8" t="s">
        <v>861</v>
      </c>
      <c r="C253" s="8" t="s">
        <v>862</v>
      </c>
      <c r="D253" s="8">
        <v>20190712</v>
      </c>
      <c r="E253" s="8">
        <v>394</v>
      </c>
      <c r="F253" s="8" t="s">
        <v>863</v>
      </c>
      <c r="G253" s="8" t="s">
        <v>28</v>
      </c>
      <c r="H253" s="8">
        <v>0</v>
      </c>
      <c r="I253" s="8">
        <v>17</v>
      </c>
      <c r="J253" s="8" t="s">
        <v>24</v>
      </c>
      <c r="K253" s="9" t="str">
        <f>VLOOKUP(Licenses[[#This Row],[License '#]], [1]!Ownership_Lookup[#Data], 2, TRUE)</f>
        <v>Asian</v>
      </c>
      <c r="L253" s="10">
        <f>VLOOKUP(Licenses[[#This Row],[License '#]], [1]!Ownership_Lookup[#Data], 3, FALSE)</f>
        <v>1</v>
      </c>
      <c r="M253" s="9" t="str">
        <f>VLOOKUP(Licenses[[#This Row],[License '#]], [1]!Minority_Ownership_Values[#Data], 2, FALSE)</f>
        <v>Minority Owned</v>
      </c>
      <c r="N253" s="10">
        <f>VLOOKUP(Licenses[[#This Row],[License '#]], [1]!Minority_Ownership_Values[#Data], 3, FALSE)</f>
        <v>1</v>
      </c>
      <c r="O253" s="9" t="str">
        <f>IF(Licenses[[#This Row],[Ownership]]="Minority Owned", Licenses[[#This Row],[Race of Majority Ownership (Cumulative)]], Licenses[[#This Row],[Ownership]])</f>
        <v>Asian</v>
      </c>
    </row>
    <row r="254" spans="1:15" customFormat="1" ht="15" customHeight="1" x14ac:dyDescent="0.2">
      <c r="A254" s="11">
        <v>420123</v>
      </c>
      <c r="B254" s="8" t="s">
        <v>864</v>
      </c>
      <c r="C254" s="8" t="s">
        <v>865</v>
      </c>
      <c r="D254" s="8">
        <v>20191122</v>
      </c>
      <c r="E254" s="8">
        <v>394</v>
      </c>
      <c r="F254" s="8" t="s">
        <v>866</v>
      </c>
      <c r="G254" s="8" t="s">
        <v>867</v>
      </c>
      <c r="H254" s="8">
        <v>1</v>
      </c>
      <c r="I254" s="8">
        <v>5</v>
      </c>
      <c r="J254" s="12" t="s">
        <v>24</v>
      </c>
      <c r="K254" s="9" t="str">
        <f>VLOOKUP(Licenses[[#This Row],[License '#]], [1]!Ownership_Lookup[#Data], 2, TRUE)</f>
        <v>White</v>
      </c>
      <c r="L254" s="10">
        <f>VLOOKUP(Licenses[[#This Row],[License '#]], [1]!Ownership_Lookup[#Data], 3, FALSE)</f>
        <v>1</v>
      </c>
      <c r="M254" s="9" t="str">
        <f>VLOOKUP(Licenses[[#This Row],[License '#]], [1]!Minority_Ownership_Values[#Data], 2, FALSE)</f>
        <v>Non-Minority Owned</v>
      </c>
      <c r="N254" s="10">
        <f>VLOOKUP(Licenses[[#This Row],[License '#]], [1]!Minority_Ownership_Values[#Data], 3, FALSE)</f>
        <v>1</v>
      </c>
      <c r="O254" s="9" t="str">
        <f>IF(Licenses[[#This Row],[Ownership]]="Minority Owned", Licenses[[#This Row],[Race of Majority Ownership (Cumulative)]], Licenses[[#This Row],[Ownership]])</f>
        <v>Non-Minority Owned</v>
      </c>
    </row>
    <row r="255" spans="1:15" customFormat="1" ht="15" customHeight="1" x14ac:dyDescent="0.2">
      <c r="A255" s="17">
        <v>420291</v>
      </c>
      <c r="B255" s="12" t="s">
        <v>868</v>
      </c>
      <c r="C255" s="12" t="s">
        <v>869</v>
      </c>
      <c r="D255" s="12">
        <v>20190920</v>
      </c>
      <c r="E255" s="12">
        <v>394</v>
      </c>
      <c r="F255" s="12" t="s">
        <v>870</v>
      </c>
      <c r="G255" s="12" t="s">
        <v>28</v>
      </c>
      <c r="H255" s="12">
        <v>26</v>
      </c>
      <c r="I255" s="12">
        <v>17</v>
      </c>
      <c r="J255" s="8" t="s">
        <v>24</v>
      </c>
      <c r="K255" s="9" t="str">
        <f>VLOOKUP(Licenses[[#This Row],[License '#]], [1]!Ownership_Lookup[#Data], 2, TRUE)</f>
        <v>White</v>
      </c>
      <c r="L255" s="10">
        <f>VLOOKUP(Licenses[[#This Row],[License '#]], [1]!Ownership_Lookup[#Data], 3, FALSE)</f>
        <v>1</v>
      </c>
      <c r="M255" s="9" t="str">
        <f>VLOOKUP(Licenses[[#This Row],[License '#]], [1]!Minority_Ownership_Values[#Data], 2, FALSE)</f>
        <v>Non-Minority Owned</v>
      </c>
      <c r="N255" s="10">
        <f>VLOOKUP(Licenses[[#This Row],[License '#]], [1]!Minority_Ownership_Values[#Data], 3, FALSE)</f>
        <v>1</v>
      </c>
      <c r="O255" s="9" t="str">
        <f>IF(Licenses[[#This Row],[Ownership]]="Minority Owned", Licenses[[#This Row],[Race of Majority Ownership (Cumulative)]], Licenses[[#This Row],[Ownership]])</f>
        <v>Non-Minority Owned</v>
      </c>
    </row>
    <row r="256" spans="1:15" customFormat="1" ht="15" customHeight="1" x14ac:dyDescent="0.2">
      <c r="A256" s="17">
        <v>420292</v>
      </c>
      <c r="B256" s="12" t="s">
        <v>871</v>
      </c>
      <c r="C256" s="12" t="s">
        <v>872</v>
      </c>
      <c r="D256" s="12">
        <v>20191105</v>
      </c>
      <c r="E256" s="12">
        <v>394</v>
      </c>
      <c r="F256" s="12" t="s">
        <v>873</v>
      </c>
      <c r="G256" s="12" t="s">
        <v>28</v>
      </c>
      <c r="H256" s="12">
        <v>26</v>
      </c>
      <c r="I256" s="12">
        <v>17</v>
      </c>
      <c r="J256" s="8" t="s">
        <v>24</v>
      </c>
      <c r="K256" s="9" t="str">
        <f>VLOOKUP(Licenses[[#This Row],[License '#]], [1]!Ownership_Lookup[#Data], 2, TRUE)</f>
        <v>White</v>
      </c>
      <c r="L256" s="10">
        <f>VLOOKUP(Licenses[[#This Row],[License '#]], [1]!Ownership_Lookup[#Data], 3, FALSE)</f>
        <v>1</v>
      </c>
      <c r="M256" s="9" t="str">
        <f>VLOOKUP(Licenses[[#This Row],[License '#]], [1]!Minority_Ownership_Values[#Data], 2, FALSE)</f>
        <v>Non-Minority Owned</v>
      </c>
      <c r="N256" s="10">
        <f>VLOOKUP(Licenses[[#This Row],[License '#]], [1]!Minority_Ownership_Values[#Data], 3, FALSE)</f>
        <v>1</v>
      </c>
      <c r="O256" s="9" t="str">
        <f>IF(Licenses[[#This Row],[Ownership]]="Minority Owned", Licenses[[#This Row],[Race of Majority Ownership (Cumulative)]], Licenses[[#This Row],[Ownership]])</f>
        <v>Non-Minority Owned</v>
      </c>
    </row>
    <row r="257" spans="1:15" customFormat="1" ht="15" customHeight="1" x14ac:dyDescent="0.2">
      <c r="A257" s="6">
        <v>420336</v>
      </c>
      <c r="B257" s="7" t="s">
        <v>874</v>
      </c>
      <c r="C257" s="7" t="s">
        <v>875</v>
      </c>
      <c r="D257" s="7">
        <v>20190327</v>
      </c>
      <c r="E257" s="7">
        <v>394</v>
      </c>
      <c r="F257" s="7" t="s">
        <v>876</v>
      </c>
      <c r="G257" s="7" t="s">
        <v>98</v>
      </c>
      <c r="H257" s="7">
        <v>16</v>
      </c>
      <c r="I257" s="7">
        <v>17</v>
      </c>
      <c r="J257" s="8" t="s">
        <v>19</v>
      </c>
      <c r="K257" s="9" t="str">
        <f>VLOOKUP(Licenses[[#This Row],[License '#]], [1]!Ownership_Lookup[#Data], 2, TRUE)</f>
        <v>White</v>
      </c>
      <c r="L257" s="10">
        <f>VLOOKUP(Licenses[[#This Row],[License '#]], [1]!Ownership_Lookup[#Data], 3, FALSE)</f>
        <v>1</v>
      </c>
      <c r="M257" s="9" t="str">
        <f>VLOOKUP(Licenses[[#This Row],[License '#]], [1]!Minority_Ownership_Values[#Data], 2, FALSE)</f>
        <v>Non-Minority Owned</v>
      </c>
      <c r="N257" s="10">
        <f>VLOOKUP(Licenses[[#This Row],[License '#]], [1]!Minority_Ownership_Values[#Data], 3, FALSE)</f>
        <v>1</v>
      </c>
      <c r="O257" s="9" t="str">
        <f>IF(Licenses[[#This Row],[Ownership]]="Minority Owned", Licenses[[#This Row],[Race of Majority Ownership (Cumulative)]], Licenses[[#This Row],[Ownership]])</f>
        <v>Non-Minority Owned</v>
      </c>
    </row>
    <row r="258" spans="1:15" customFormat="1" ht="15" customHeight="1" x14ac:dyDescent="0.2">
      <c r="A258" s="17">
        <v>420382</v>
      </c>
      <c r="B258" s="12" t="s">
        <v>877</v>
      </c>
      <c r="C258" s="12" t="s">
        <v>878</v>
      </c>
      <c r="D258" s="12">
        <v>20191105</v>
      </c>
      <c r="E258" s="12">
        <v>394</v>
      </c>
      <c r="F258" s="12" t="s">
        <v>879</v>
      </c>
      <c r="G258" s="12" t="s">
        <v>28</v>
      </c>
      <c r="H258" s="12">
        <v>26</v>
      </c>
      <c r="I258" s="12">
        <v>17</v>
      </c>
      <c r="J258" s="8" t="s">
        <v>24</v>
      </c>
      <c r="K258" s="9" t="str">
        <f>VLOOKUP(Licenses[[#This Row],[License '#]], [1]!Ownership_Lookup[#Data], 2, TRUE)</f>
        <v>White</v>
      </c>
      <c r="L258" s="10">
        <f>VLOOKUP(Licenses[[#This Row],[License '#]], [1]!Ownership_Lookup[#Data], 3, FALSE)</f>
        <v>1</v>
      </c>
      <c r="M258" s="9" t="str">
        <f>VLOOKUP(Licenses[[#This Row],[License '#]], [1]!Minority_Ownership_Values[#Data], 2, FALSE)</f>
        <v>Non-Minority Owned</v>
      </c>
      <c r="N258" s="10">
        <f>VLOOKUP(Licenses[[#This Row],[License '#]], [1]!Minority_Ownership_Values[#Data], 3, FALSE)</f>
        <v>1</v>
      </c>
      <c r="O258" s="9" t="str">
        <f>IF(Licenses[[#This Row],[Ownership]]="Minority Owned", Licenses[[#This Row],[Race of Majority Ownership (Cumulative)]], Licenses[[#This Row],[Ownership]])</f>
        <v>Non-Minority Owned</v>
      </c>
    </row>
    <row r="259" spans="1:15" customFormat="1" ht="15" customHeight="1" x14ac:dyDescent="0.2">
      <c r="A259" s="17">
        <v>420389</v>
      </c>
      <c r="B259" s="12" t="s">
        <v>880</v>
      </c>
      <c r="C259" s="12" t="s">
        <v>301</v>
      </c>
      <c r="D259" s="12">
        <v>20190321</v>
      </c>
      <c r="E259" s="12">
        <v>394</v>
      </c>
      <c r="F259" s="12" t="s">
        <v>881</v>
      </c>
      <c r="G259" s="12" t="s">
        <v>882</v>
      </c>
      <c r="H259" s="12">
        <v>34</v>
      </c>
      <c r="I259" s="12">
        <v>17</v>
      </c>
      <c r="J259" s="12" t="s">
        <v>24</v>
      </c>
      <c r="K259" s="9" t="str">
        <f>VLOOKUP(Licenses[[#This Row],[License '#]], [1]!Ownership_Lookup[#Data], 2, TRUE)</f>
        <v>White</v>
      </c>
      <c r="L259" s="10">
        <f>VLOOKUP(Licenses[[#This Row],[License '#]], [1]!Ownership_Lookup[#Data], 3, FALSE)</f>
        <v>1</v>
      </c>
      <c r="M259" s="9" t="str">
        <f>VLOOKUP(Licenses[[#This Row],[License '#]], [1]!Minority_Ownership_Values[#Data], 2, FALSE)</f>
        <v>Non-Minority Owned</v>
      </c>
      <c r="N259" s="10">
        <f>VLOOKUP(Licenses[[#This Row],[License '#]], [1]!Minority_Ownership_Values[#Data], 3, FALSE)</f>
        <v>1</v>
      </c>
      <c r="O259" s="9" t="str">
        <f>IF(Licenses[[#This Row],[Ownership]]="Minority Owned", Licenses[[#This Row],[Race of Majority Ownership (Cumulative)]], Licenses[[#This Row],[Ownership]])</f>
        <v>Non-Minority Owned</v>
      </c>
    </row>
    <row r="260" spans="1:15" customFormat="1" ht="15" customHeight="1" x14ac:dyDescent="0.2">
      <c r="A260" s="17">
        <v>420390</v>
      </c>
      <c r="B260" s="12" t="s">
        <v>883</v>
      </c>
      <c r="C260" s="12" t="s">
        <v>884</v>
      </c>
      <c r="D260" s="12">
        <v>20190424</v>
      </c>
      <c r="E260" s="12">
        <v>394</v>
      </c>
      <c r="F260" s="12" t="s">
        <v>885</v>
      </c>
      <c r="G260" s="12" t="s">
        <v>114</v>
      </c>
      <c r="H260" s="12">
        <v>0</v>
      </c>
      <c r="I260" s="12">
        <v>28</v>
      </c>
      <c r="J260" s="8" t="s">
        <v>24</v>
      </c>
      <c r="K260" s="9" t="str">
        <f>VLOOKUP(Licenses[[#This Row],[License '#]], [1]!Ownership_Lookup[#Data], 2, TRUE)</f>
        <v>White</v>
      </c>
      <c r="L260" s="10">
        <f>VLOOKUP(Licenses[[#This Row],[License '#]], [1]!Ownership_Lookup[#Data], 3, FALSE)</f>
        <v>1</v>
      </c>
      <c r="M260" s="9" t="str">
        <f>VLOOKUP(Licenses[[#This Row],[License '#]], [1]!Minority_Ownership_Values[#Data], 2, FALSE)</f>
        <v>Non-Minority Owned</v>
      </c>
      <c r="N260" s="10">
        <f>VLOOKUP(Licenses[[#This Row],[License '#]], [1]!Minority_Ownership_Values[#Data], 3, FALSE)</f>
        <v>1</v>
      </c>
      <c r="O260" s="9" t="str">
        <f>IF(Licenses[[#This Row],[Ownership]]="Minority Owned", Licenses[[#This Row],[Race of Majority Ownership (Cumulative)]], Licenses[[#This Row],[Ownership]])</f>
        <v>Non-Minority Owned</v>
      </c>
    </row>
    <row r="261" spans="1:15" customFormat="1" ht="15" customHeight="1" x14ac:dyDescent="0.2">
      <c r="A261" s="17">
        <v>420400</v>
      </c>
      <c r="B261" s="12" t="s">
        <v>886</v>
      </c>
      <c r="C261" s="12" t="s">
        <v>887</v>
      </c>
      <c r="D261" s="12">
        <v>20191002</v>
      </c>
      <c r="E261" s="12">
        <v>394</v>
      </c>
      <c r="F261" s="12" t="s">
        <v>888</v>
      </c>
      <c r="G261" s="12" t="s">
        <v>158</v>
      </c>
      <c r="H261" s="12">
        <v>4</v>
      </c>
      <c r="I261" s="12">
        <v>8</v>
      </c>
      <c r="J261" s="8" t="s">
        <v>24</v>
      </c>
      <c r="K261" s="9" t="str">
        <f>VLOOKUP(Licenses[[#This Row],[License '#]], [1]!Ownership_Lookup[#Data], 2, TRUE)</f>
        <v>White</v>
      </c>
      <c r="L261" s="10">
        <f>VLOOKUP(Licenses[[#This Row],[License '#]], [1]!Ownership_Lookup[#Data], 3, FALSE)</f>
        <v>1</v>
      </c>
      <c r="M261" s="9" t="str">
        <f>VLOOKUP(Licenses[[#This Row],[License '#]], [1]!Minority_Ownership_Values[#Data], 2, FALSE)</f>
        <v>Non-Minority Owned</v>
      </c>
      <c r="N261" s="10">
        <f>VLOOKUP(Licenses[[#This Row],[License '#]], [1]!Minority_Ownership_Values[#Data], 3, FALSE)</f>
        <v>1</v>
      </c>
      <c r="O261" s="9" t="str">
        <f>IF(Licenses[[#This Row],[Ownership]]="Minority Owned", Licenses[[#This Row],[Race of Majority Ownership (Cumulative)]], Licenses[[#This Row],[Ownership]])</f>
        <v>Non-Minority Owned</v>
      </c>
    </row>
    <row r="262" spans="1:15" customFormat="1" ht="15" customHeight="1" x14ac:dyDescent="0.2">
      <c r="A262" s="17">
        <v>420416</v>
      </c>
      <c r="B262" s="12" t="s">
        <v>889</v>
      </c>
      <c r="C262" s="12" t="s">
        <v>890</v>
      </c>
      <c r="D262" s="12">
        <v>20190706</v>
      </c>
      <c r="E262" s="12">
        <v>394</v>
      </c>
      <c r="F262" s="12" t="s">
        <v>891</v>
      </c>
      <c r="G262" s="12" t="s">
        <v>35</v>
      </c>
      <c r="H262" s="12">
        <v>1</v>
      </c>
      <c r="I262" s="12">
        <v>18</v>
      </c>
      <c r="J262" s="8" t="s">
        <v>24</v>
      </c>
      <c r="K262" s="9" t="str">
        <f>VLOOKUP(Licenses[[#This Row],[License '#]], [1]!Ownership_Lookup[#Data], 2, TRUE)</f>
        <v>White</v>
      </c>
      <c r="L262" s="10">
        <f>VLOOKUP(Licenses[[#This Row],[License '#]], [1]!Ownership_Lookup[#Data], 3, FALSE)</f>
        <v>1</v>
      </c>
      <c r="M262" s="9" t="str">
        <f>VLOOKUP(Licenses[[#This Row],[License '#]], [1]!Minority_Ownership_Values[#Data], 2, FALSE)</f>
        <v>Non-Minority Owned</v>
      </c>
      <c r="N262" s="10">
        <f>VLOOKUP(Licenses[[#This Row],[License '#]], [1]!Minority_Ownership_Values[#Data], 3, FALSE)</f>
        <v>1</v>
      </c>
      <c r="O262" s="9" t="str">
        <f>IF(Licenses[[#This Row],[Ownership]]="Minority Owned", Licenses[[#This Row],[Race of Majority Ownership (Cumulative)]], Licenses[[#This Row],[Ownership]])</f>
        <v>Non-Minority Owned</v>
      </c>
    </row>
    <row r="263" spans="1:15" customFormat="1" ht="15" customHeight="1" x14ac:dyDescent="0.2">
      <c r="A263" s="17">
        <v>420477</v>
      </c>
      <c r="B263" s="12" t="s">
        <v>892</v>
      </c>
      <c r="C263" s="12" t="s">
        <v>893</v>
      </c>
      <c r="D263" s="12">
        <v>20190930</v>
      </c>
      <c r="E263" s="12">
        <v>394</v>
      </c>
      <c r="F263" s="12" t="s">
        <v>894</v>
      </c>
      <c r="G263" s="12" t="s">
        <v>106</v>
      </c>
      <c r="H263" s="12">
        <v>4</v>
      </c>
      <c r="I263" s="12">
        <v>31</v>
      </c>
      <c r="J263" s="8" t="s">
        <v>24</v>
      </c>
      <c r="K263" s="9" t="str">
        <f>VLOOKUP(Licenses[[#This Row],[License '#]], [1]!Ownership_Lookup[#Data], 2, TRUE)</f>
        <v>White</v>
      </c>
      <c r="L263" s="10">
        <f>VLOOKUP(Licenses[[#This Row],[License '#]], [1]!Ownership_Lookup[#Data], 3, FALSE)</f>
        <v>1</v>
      </c>
      <c r="M263" s="9" t="str">
        <f>VLOOKUP(Licenses[[#This Row],[License '#]], [1]!Minority_Ownership_Values[#Data], 2, FALSE)</f>
        <v>Non-Minority Owned</v>
      </c>
      <c r="N263" s="10">
        <f>VLOOKUP(Licenses[[#This Row],[License '#]], [1]!Minority_Ownership_Values[#Data], 3, FALSE)</f>
        <v>1</v>
      </c>
      <c r="O263" s="9" t="str">
        <f>IF(Licenses[[#This Row],[Ownership]]="Minority Owned", Licenses[[#This Row],[Race of Majority Ownership (Cumulative)]], Licenses[[#This Row],[Ownership]])</f>
        <v>Non-Minority Owned</v>
      </c>
    </row>
    <row r="264" spans="1:15" customFormat="1" ht="15" customHeight="1" x14ac:dyDescent="0.2">
      <c r="A264" s="6">
        <v>420478</v>
      </c>
      <c r="B264" s="7" t="s">
        <v>895</v>
      </c>
      <c r="C264" s="7" t="s">
        <v>896</v>
      </c>
      <c r="D264" s="7">
        <v>20190813</v>
      </c>
      <c r="E264" s="7">
        <v>394</v>
      </c>
      <c r="F264" s="7" t="s">
        <v>897</v>
      </c>
      <c r="G264" s="7" t="s">
        <v>699</v>
      </c>
      <c r="H264" s="7">
        <v>0</v>
      </c>
      <c r="I264" s="7">
        <v>23</v>
      </c>
      <c r="J264" s="8" t="s">
        <v>19</v>
      </c>
      <c r="K264" s="9" t="str">
        <f>VLOOKUP(Licenses[[#This Row],[License '#]], [1]!Ownership_Lookup[#Data], 2, TRUE)</f>
        <v>White</v>
      </c>
      <c r="L264" s="10">
        <f>VLOOKUP(Licenses[[#This Row],[License '#]], [1]!Ownership_Lookup[#Data], 3, FALSE)</f>
        <v>1</v>
      </c>
      <c r="M264" s="9" t="str">
        <f>VLOOKUP(Licenses[[#This Row],[License '#]], [1]!Minority_Ownership_Values[#Data], 2, FALSE)</f>
        <v>Non-Minority Owned</v>
      </c>
      <c r="N264" s="10">
        <f>VLOOKUP(Licenses[[#This Row],[License '#]], [1]!Minority_Ownership_Values[#Data], 3, FALSE)</f>
        <v>1</v>
      </c>
      <c r="O264" s="9" t="str">
        <f>IF(Licenses[[#This Row],[Ownership]]="Minority Owned", Licenses[[#This Row],[Race of Majority Ownership (Cumulative)]], Licenses[[#This Row],[Ownership]])</f>
        <v>Non-Minority Owned</v>
      </c>
    </row>
    <row r="265" spans="1:15" customFormat="1" ht="15" customHeight="1" x14ac:dyDescent="0.2">
      <c r="A265" s="17">
        <v>420497</v>
      </c>
      <c r="B265" s="12" t="s">
        <v>898</v>
      </c>
      <c r="C265" s="12" t="s">
        <v>899</v>
      </c>
      <c r="D265" s="12">
        <v>20191127</v>
      </c>
      <c r="E265" s="12">
        <v>394</v>
      </c>
      <c r="F265" s="12" t="s">
        <v>900</v>
      </c>
      <c r="G265" s="12" t="s">
        <v>102</v>
      </c>
      <c r="H265" s="12">
        <v>0</v>
      </c>
      <c r="I265" s="12">
        <v>32</v>
      </c>
      <c r="J265" s="8" t="s">
        <v>24</v>
      </c>
      <c r="K265" s="9" t="str">
        <f>VLOOKUP(Licenses[[#This Row],[License '#]], [1]!Ownership_Lookup[#Data], 2, TRUE)</f>
        <v>White</v>
      </c>
      <c r="L265" s="10">
        <f>VLOOKUP(Licenses[[#This Row],[License '#]], [1]!Ownership_Lookup[#Data], 3, FALSE)</f>
        <v>0.58000000000000007</v>
      </c>
      <c r="M265" s="9" t="str">
        <f>VLOOKUP(Licenses[[#This Row],[License '#]], [1]!Minority_Ownership_Values[#Data], 2, FALSE)</f>
        <v>Non-Minority Owned</v>
      </c>
      <c r="N265" s="10">
        <f>VLOOKUP(Licenses[[#This Row],[License '#]], [1]!Minority_Ownership_Values[#Data], 3, FALSE)</f>
        <v>0.58000000000000007</v>
      </c>
      <c r="O265" s="9" t="str">
        <f>IF(Licenses[[#This Row],[Ownership]]="Minority Owned", Licenses[[#This Row],[Race of Majority Ownership (Cumulative)]], Licenses[[#This Row],[Ownership]])</f>
        <v>Non-Minority Owned</v>
      </c>
    </row>
    <row r="266" spans="1:15" customFormat="1" ht="15" customHeight="1" x14ac:dyDescent="0.2">
      <c r="A266" s="17">
        <v>420633</v>
      </c>
      <c r="B266" s="12" t="s">
        <v>901</v>
      </c>
      <c r="C266" s="12" t="s">
        <v>902</v>
      </c>
      <c r="D266" s="12">
        <v>20181110</v>
      </c>
      <c r="E266" s="12">
        <v>394</v>
      </c>
      <c r="F266" s="12" t="s">
        <v>903</v>
      </c>
      <c r="G266" s="12" t="s">
        <v>338</v>
      </c>
      <c r="H266" s="12">
        <v>25</v>
      </c>
      <c r="I266" s="12">
        <v>17</v>
      </c>
      <c r="J266" s="8" t="s">
        <v>24</v>
      </c>
      <c r="K266" s="9" t="str">
        <f>VLOOKUP(Licenses[[#This Row],[License '#]], [1]!Ownership_Lookup[#Data], 2, TRUE)</f>
        <v>Asian</v>
      </c>
      <c r="L266" s="10">
        <f>VLOOKUP(Licenses[[#This Row],[License '#]], [1]!Ownership_Lookup[#Data], 3, FALSE)</f>
        <v>1</v>
      </c>
      <c r="M266" s="9" t="str">
        <f>VLOOKUP(Licenses[[#This Row],[License '#]], [1]!Minority_Ownership_Values[#Data], 2, FALSE)</f>
        <v>Minority Owned</v>
      </c>
      <c r="N266" s="10">
        <f>VLOOKUP(Licenses[[#This Row],[License '#]], [1]!Minority_Ownership_Values[#Data], 3, FALSE)</f>
        <v>1</v>
      </c>
      <c r="O266" s="9" t="str">
        <f>IF(Licenses[[#This Row],[Ownership]]="Minority Owned", Licenses[[#This Row],[Race of Majority Ownership (Cumulative)]], Licenses[[#This Row],[Ownership]])</f>
        <v>Asian</v>
      </c>
    </row>
    <row r="267" spans="1:15" customFormat="1" ht="15" customHeight="1" x14ac:dyDescent="0.2">
      <c r="A267" s="6">
        <v>420645</v>
      </c>
      <c r="B267" s="7" t="s">
        <v>904</v>
      </c>
      <c r="C267" s="7" t="s">
        <v>793</v>
      </c>
      <c r="D267" s="7">
        <v>20191022</v>
      </c>
      <c r="E267" s="7">
        <v>394</v>
      </c>
      <c r="F267" s="7" t="s">
        <v>905</v>
      </c>
      <c r="G267" s="7" t="s">
        <v>69</v>
      </c>
      <c r="H267" s="7">
        <v>16</v>
      </c>
      <c r="I267" s="7">
        <v>31</v>
      </c>
      <c r="J267" s="8" t="s">
        <v>19</v>
      </c>
      <c r="K267" s="9" t="str">
        <f>VLOOKUP(Licenses[[#This Row],[License '#]], [1]!Ownership_Lookup[#Data], 2, TRUE)</f>
        <v>Multiracial</v>
      </c>
      <c r="L267" s="10">
        <f>VLOOKUP(Licenses[[#This Row],[License '#]], [1]!Ownership_Lookup[#Data], 3, FALSE)</f>
        <v>1</v>
      </c>
      <c r="M267" s="9" t="str">
        <f>VLOOKUP(Licenses[[#This Row],[License '#]], [1]!Minority_Ownership_Values[#Data], 2, FALSE)</f>
        <v>Minority Owned</v>
      </c>
      <c r="N267" s="10">
        <f>VLOOKUP(Licenses[[#This Row],[License '#]], [1]!Minority_Ownership_Values[#Data], 3, FALSE)</f>
        <v>1</v>
      </c>
      <c r="O267" s="9" t="str">
        <f>IF(Licenses[[#This Row],[Ownership]]="Minority Owned", Licenses[[#This Row],[Race of Majority Ownership (Cumulative)]], Licenses[[#This Row],[Ownership]])</f>
        <v>Multiracial</v>
      </c>
    </row>
    <row r="268" spans="1:15" customFormat="1" ht="15" customHeight="1" x14ac:dyDescent="0.2">
      <c r="A268" s="17">
        <v>420661</v>
      </c>
      <c r="B268" s="12" t="s">
        <v>906</v>
      </c>
      <c r="C268" s="12" t="s">
        <v>907</v>
      </c>
      <c r="D268" s="12">
        <v>20191213</v>
      </c>
      <c r="E268" s="12">
        <v>394</v>
      </c>
      <c r="F268" s="12" t="s">
        <v>908</v>
      </c>
      <c r="G268" s="12" t="s">
        <v>35</v>
      </c>
      <c r="H268" s="12">
        <v>1</v>
      </c>
      <c r="I268" s="12">
        <v>18</v>
      </c>
      <c r="J268" s="8" t="s">
        <v>24</v>
      </c>
      <c r="K268" s="9" t="str">
        <f>VLOOKUP(Licenses[[#This Row],[License '#]], [1]!Ownership_Lookup[#Data], 2, TRUE)</f>
        <v>Unknown</v>
      </c>
      <c r="L268" s="10">
        <f>VLOOKUP(Licenses[[#This Row],[License '#]], [1]!Ownership_Lookup[#Data], 3, FALSE)</f>
        <v>0.99</v>
      </c>
      <c r="M268" s="9" t="str">
        <f>VLOOKUP(Licenses[[#This Row],[License '#]], [1]!Minority_Ownership_Values[#Data], 2, FALSE)</f>
        <v>Unknown</v>
      </c>
      <c r="N268" s="10">
        <f>VLOOKUP(Licenses[[#This Row],[License '#]], [1]!Minority_Ownership_Values[#Data], 3, FALSE)</f>
        <v>0.99</v>
      </c>
      <c r="O268" s="9" t="str">
        <f>IF(Licenses[[#This Row],[Ownership]]="Minority Owned", Licenses[[#This Row],[Race of Majority Ownership (Cumulative)]], Licenses[[#This Row],[Ownership]])</f>
        <v>Unknown</v>
      </c>
    </row>
    <row r="269" spans="1:15" customFormat="1" ht="15" customHeight="1" x14ac:dyDescent="0.2">
      <c r="A269" s="17">
        <v>420666</v>
      </c>
      <c r="B269" s="12" t="s">
        <v>909</v>
      </c>
      <c r="C269" s="12" t="s">
        <v>910</v>
      </c>
      <c r="D269" s="12">
        <v>20191010</v>
      </c>
      <c r="E269" s="12">
        <v>394</v>
      </c>
      <c r="F269" s="12" t="s">
        <v>911</v>
      </c>
      <c r="G269" s="12" t="s">
        <v>28</v>
      </c>
      <c r="H269" s="12">
        <v>26</v>
      </c>
      <c r="I269" s="12">
        <v>17</v>
      </c>
      <c r="J269" s="8" t="s">
        <v>24</v>
      </c>
      <c r="K269" s="9" t="str">
        <f>VLOOKUP(Licenses[[#This Row],[License '#]], [1]!Ownership_Lookup[#Data], 2, TRUE)</f>
        <v>No Majority</v>
      </c>
      <c r="L269" s="10">
        <f>VLOOKUP(Licenses[[#This Row],[License '#]], [1]!Ownership_Lookup[#Data], 3, FALSE)</f>
        <v>0.5</v>
      </c>
      <c r="M269" s="9" t="str">
        <f>VLOOKUP(Licenses[[#This Row],[License '#]], [1]!Minority_Ownership_Values[#Data], 2, FALSE)</f>
        <v>Non-Minority Owned</v>
      </c>
      <c r="N269" s="10">
        <f>VLOOKUP(Licenses[[#This Row],[License '#]], [1]!Minority_Ownership_Values[#Data], 3, FALSE)</f>
        <v>0.5</v>
      </c>
      <c r="O269" s="9" t="str">
        <f>IF(Licenses[[#This Row],[Ownership]]="Minority Owned", Licenses[[#This Row],[Race of Majority Ownership (Cumulative)]], Licenses[[#This Row],[Ownership]])</f>
        <v>Non-Minority Owned</v>
      </c>
    </row>
    <row r="270" spans="1:15" customFormat="1" ht="15" customHeight="1" x14ac:dyDescent="0.2">
      <c r="A270" s="17">
        <v>420741</v>
      </c>
      <c r="B270" s="12" t="s">
        <v>912</v>
      </c>
      <c r="C270" s="12" t="s">
        <v>484</v>
      </c>
      <c r="D270" s="12">
        <v>20191101</v>
      </c>
      <c r="E270" s="12">
        <v>394</v>
      </c>
      <c r="F270" s="12" t="s">
        <v>913</v>
      </c>
      <c r="G270" s="12" t="s">
        <v>882</v>
      </c>
      <c r="H270" s="12">
        <v>34</v>
      </c>
      <c r="I270" s="12">
        <v>17</v>
      </c>
      <c r="J270" s="8" t="s">
        <v>24</v>
      </c>
      <c r="K270" s="9" t="str">
        <f>VLOOKUP(Licenses[[#This Row],[License '#]], [1]!Ownership_Lookup[#Data], 2, TRUE)</f>
        <v>Black or African American</v>
      </c>
      <c r="L270" s="10">
        <f>VLOOKUP(Licenses[[#This Row],[License '#]], [1]!Ownership_Lookup[#Data], 3, FALSE)</f>
        <v>1</v>
      </c>
      <c r="M270" s="9" t="str">
        <f>VLOOKUP(Licenses[[#This Row],[License '#]], [1]!Minority_Ownership_Values[#Data], 2, FALSE)</f>
        <v>Minority Owned</v>
      </c>
      <c r="N270" s="10">
        <f>VLOOKUP(Licenses[[#This Row],[License '#]], [1]!Minority_Ownership_Values[#Data], 3, FALSE)</f>
        <v>1</v>
      </c>
      <c r="O270" s="9" t="str">
        <f>IF(Licenses[[#This Row],[Ownership]]="Minority Owned", Licenses[[#This Row],[Race of Majority Ownership (Cumulative)]], Licenses[[#This Row],[Ownership]])</f>
        <v>Black or African American</v>
      </c>
    </row>
    <row r="271" spans="1:15" customFormat="1" ht="15" customHeight="1" x14ac:dyDescent="0.2">
      <c r="A271" s="6">
        <v>420764</v>
      </c>
      <c r="B271" s="7" t="s">
        <v>914</v>
      </c>
      <c r="C271" s="7" t="s">
        <v>915</v>
      </c>
      <c r="D271" s="7">
        <v>20191106</v>
      </c>
      <c r="E271" s="7">
        <v>394</v>
      </c>
      <c r="F271" s="7" t="s">
        <v>916</v>
      </c>
      <c r="G271" s="7" t="s">
        <v>917</v>
      </c>
      <c r="H271" s="7">
        <v>0</v>
      </c>
      <c r="I271" s="7">
        <v>24</v>
      </c>
      <c r="J271" s="12" t="s">
        <v>19</v>
      </c>
      <c r="K271" s="9" t="str">
        <f>VLOOKUP(Licenses[[#This Row],[License '#]], [1]!Ownership_Lookup[#Data], 2, TRUE)</f>
        <v>White</v>
      </c>
      <c r="L271" s="10">
        <f>VLOOKUP(Licenses[[#This Row],[License '#]], [1]!Ownership_Lookup[#Data], 3, FALSE)</f>
        <v>1</v>
      </c>
      <c r="M271" s="9" t="str">
        <f>VLOOKUP(Licenses[[#This Row],[License '#]], [1]!Minority_Ownership_Values[#Data], 2, FALSE)</f>
        <v>Non-Minority Owned</v>
      </c>
      <c r="N271" s="10">
        <f>VLOOKUP(Licenses[[#This Row],[License '#]], [1]!Minority_Ownership_Values[#Data], 3, FALSE)</f>
        <v>1</v>
      </c>
      <c r="O271" s="9" t="str">
        <f>IF(Licenses[[#This Row],[Ownership]]="Minority Owned", Licenses[[#This Row],[Race of Majority Ownership (Cumulative)]], Licenses[[#This Row],[Ownership]])</f>
        <v>Non-Minority Owned</v>
      </c>
    </row>
    <row r="272" spans="1:15" customFormat="1" ht="15" customHeight="1" x14ac:dyDescent="0.2">
      <c r="A272" s="17">
        <v>420785</v>
      </c>
      <c r="B272" s="12" t="s">
        <v>918</v>
      </c>
      <c r="C272" s="12" t="s">
        <v>919</v>
      </c>
      <c r="D272" s="12">
        <v>20181122</v>
      </c>
      <c r="E272" s="12">
        <v>394</v>
      </c>
      <c r="F272" s="12" t="s">
        <v>920</v>
      </c>
      <c r="G272" s="12" t="s">
        <v>49</v>
      </c>
      <c r="H272" s="12">
        <v>17</v>
      </c>
      <c r="I272" s="12">
        <v>27</v>
      </c>
      <c r="J272" s="8" t="s">
        <v>24</v>
      </c>
      <c r="K272" s="9" t="str">
        <f>VLOOKUP(Licenses[[#This Row],[License '#]], [1]!Ownership_Lookup[#Data], 2, TRUE)</f>
        <v>White</v>
      </c>
      <c r="L272" s="10">
        <f>VLOOKUP(Licenses[[#This Row],[License '#]], [1]!Ownership_Lookup[#Data], 3, FALSE)</f>
        <v>1</v>
      </c>
      <c r="M272" s="9" t="str">
        <f>VLOOKUP(Licenses[[#This Row],[License '#]], [1]!Minority_Ownership_Values[#Data], 2, FALSE)</f>
        <v>Non-Minority Owned</v>
      </c>
      <c r="N272" s="10">
        <f>VLOOKUP(Licenses[[#This Row],[License '#]], [1]!Minority_Ownership_Values[#Data], 3, FALSE)</f>
        <v>1</v>
      </c>
      <c r="O272" s="9" t="str">
        <f>IF(Licenses[[#This Row],[Ownership]]="Minority Owned", Licenses[[#This Row],[Race of Majority Ownership (Cumulative)]], Licenses[[#This Row],[Ownership]])</f>
        <v>Non-Minority Owned</v>
      </c>
    </row>
    <row r="273" spans="1:15" customFormat="1" ht="15" customHeight="1" x14ac:dyDescent="0.2">
      <c r="A273" s="17">
        <v>420793</v>
      </c>
      <c r="B273" s="12" t="s">
        <v>921</v>
      </c>
      <c r="C273" s="12" t="s">
        <v>922</v>
      </c>
      <c r="D273" s="12">
        <v>20191231</v>
      </c>
      <c r="E273" s="12">
        <v>394</v>
      </c>
      <c r="F273" s="12" t="s">
        <v>923</v>
      </c>
      <c r="G273" s="12" t="s">
        <v>28</v>
      </c>
      <c r="H273" s="12">
        <v>26</v>
      </c>
      <c r="I273" s="12">
        <v>17</v>
      </c>
      <c r="J273" s="8" t="s">
        <v>24</v>
      </c>
      <c r="K273" s="9" t="str">
        <f>VLOOKUP(Licenses[[#This Row],[License '#]], [1]!Ownership_Lookup[#Data], 2, TRUE)</f>
        <v>Hispanic/Latina/Latino</v>
      </c>
      <c r="L273" s="10">
        <f>VLOOKUP(Licenses[[#This Row],[License '#]], [1]!Ownership_Lookup[#Data], 3, FALSE)</f>
        <v>0.51</v>
      </c>
      <c r="M273" s="9" t="str">
        <f>VLOOKUP(Licenses[[#This Row],[License '#]], [1]!Minority_Ownership_Values[#Data], 2, FALSE)</f>
        <v>Minority Owned</v>
      </c>
      <c r="N273" s="10">
        <f>VLOOKUP(Licenses[[#This Row],[License '#]], [1]!Minority_Ownership_Values[#Data], 3, FALSE)</f>
        <v>0.51</v>
      </c>
      <c r="O273" s="9" t="str">
        <f>IF(Licenses[[#This Row],[Ownership]]="Minority Owned", Licenses[[#This Row],[Race of Majority Ownership (Cumulative)]], Licenses[[#This Row],[Ownership]])</f>
        <v>Hispanic/Latina/Latino</v>
      </c>
    </row>
    <row r="274" spans="1:15" customFormat="1" ht="15" customHeight="1" x14ac:dyDescent="0.2">
      <c r="A274" s="17">
        <v>420801</v>
      </c>
      <c r="B274" s="12" t="s">
        <v>924</v>
      </c>
      <c r="C274" s="12" t="s">
        <v>301</v>
      </c>
      <c r="D274" s="12">
        <v>20190216</v>
      </c>
      <c r="E274" s="12">
        <v>394</v>
      </c>
      <c r="F274" s="12" t="s">
        <v>925</v>
      </c>
      <c r="G274" s="12" t="s">
        <v>265</v>
      </c>
      <c r="H274" s="12">
        <v>0</v>
      </c>
      <c r="I274" s="12">
        <v>29</v>
      </c>
      <c r="J274" s="12" t="s">
        <v>24</v>
      </c>
      <c r="K274" s="9" t="str">
        <f>VLOOKUP(Licenses[[#This Row],[License '#]], [1]!Ownership_Lookup[#Data], 2, TRUE)</f>
        <v>White</v>
      </c>
      <c r="L274" s="10">
        <f>VLOOKUP(Licenses[[#This Row],[License '#]], [1]!Ownership_Lookup[#Data], 3, FALSE)</f>
        <v>1</v>
      </c>
      <c r="M274" s="9" t="str">
        <f>VLOOKUP(Licenses[[#This Row],[License '#]], [1]!Minority_Ownership_Values[#Data], 2, FALSE)</f>
        <v>Non-Minority Owned</v>
      </c>
      <c r="N274" s="10">
        <f>VLOOKUP(Licenses[[#This Row],[License '#]], [1]!Minority_Ownership_Values[#Data], 3, FALSE)</f>
        <v>1</v>
      </c>
      <c r="O274" s="9" t="str">
        <f>IF(Licenses[[#This Row],[Ownership]]="Minority Owned", Licenses[[#This Row],[Race of Majority Ownership (Cumulative)]], Licenses[[#This Row],[Ownership]])</f>
        <v>Non-Minority Owned</v>
      </c>
    </row>
    <row r="275" spans="1:15" customFormat="1" ht="15" customHeight="1" x14ac:dyDescent="0.2">
      <c r="A275" s="6">
        <v>420812</v>
      </c>
      <c r="B275" s="7" t="s">
        <v>926</v>
      </c>
      <c r="C275" s="7" t="s">
        <v>927</v>
      </c>
      <c r="D275" s="7">
        <v>20190709</v>
      </c>
      <c r="E275" s="7">
        <v>394</v>
      </c>
      <c r="F275" s="7" t="s">
        <v>928</v>
      </c>
      <c r="G275" s="7" t="s">
        <v>929</v>
      </c>
      <c r="H275" s="7">
        <v>0</v>
      </c>
      <c r="I275" s="7">
        <v>24</v>
      </c>
      <c r="J275" s="8" t="s">
        <v>19</v>
      </c>
      <c r="K275" s="9" t="str">
        <f>VLOOKUP(Licenses[[#This Row],[License '#]], [1]!Ownership_Lookup[#Data], 2, TRUE)</f>
        <v>White</v>
      </c>
      <c r="L275" s="10">
        <f>VLOOKUP(Licenses[[#This Row],[License '#]], [1]!Ownership_Lookup[#Data], 3, FALSE)</f>
        <v>1</v>
      </c>
      <c r="M275" s="9" t="str">
        <f>VLOOKUP(Licenses[[#This Row],[License '#]], [1]!Minority_Ownership_Values[#Data], 2, FALSE)</f>
        <v>Non-Minority Owned</v>
      </c>
      <c r="N275" s="10">
        <f>VLOOKUP(Licenses[[#This Row],[License '#]], [1]!Minority_Ownership_Values[#Data], 3, FALSE)</f>
        <v>1</v>
      </c>
      <c r="O275" s="9" t="str">
        <f>IF(Licenses[[#This Row],[Ownership]]="Minority Owned", Licenses[[#This Row],[Race of Majority Ownership (Cumulative)]], Licenses[[#This Row],[Ownership]])</f>
        <v>Non-Minority Owned</v>
      </c>
    </row>
    <row r="276" spans="1:15" customFormat="1" ht="15" customHeight="1" x14ac:dyDescent="0.2">
      <c r="A276" s="6">
        <v>420819</v>
      </c>
      <c r="B276" s="7" t="s">
        <v>930</v>
      </c>
      <c r="C276" s="7" t="s">
        <v>421</v>
      </c>
      <c r="D276" s="7">
        <v>20190712</v>
      </c>
      <c r="E276" s="7">
        <v>394</v>
      </c>
      <c r="F276" s="7" t="s">
        <v>931</v>
      </c>
      <c r="G276" s="7" t="s">
        <v>28</v>
      </c>
      <c r="H276" s="7">
        <v>26</v>
      </c>
      <c r="I276" s="7">
        <v>17</v>
      </c>
      <c r="J276" s="14" t="s">
        <v>19</v>
      </c>
      <c r="K276" s="9" t="str">
        <f>VLOOKUP(Licenses[[#This Row],[License '#]], [1]!Ownership_Lookup[#Data], 2, TRUE)</f>
        <v>White</v>
      </c>
      <c r="L276" s="10">
        <f>VLOOKUP(Licenses[[#This Row],[License '#]], [1]!Ownership_Lookup[#Data], 3, FALSE)</f>
        <v>0.75</v>
      </c>
      <c r="M276" s="9" t="str">
        <f>VLOOKUP(Licenses[[#This Row],[License '#]], [1]!Minority_Ownership_Values[#Data], 2, FALSE)</f>
        <v>Non-Minority Owned</v>
      </c>
      <c r="N276" s="10">
        <f>VLOOKUP(Licenses[[#This Row],[License '#]], [1]!Minority_Ownership_Values[#Data], 3, FALSE)</f>
        <v>0.75</v>
      </c>
      <c r="O276" s="9" t="str">
        <f>IF(Licenses[[#This Row],[Ownership]]="Minority Owned", Licenses[[#This Row],[Race of Majority Ownership (Cumulative)]], Licenses[[#This Row],[Ownership]])</f>
        <v>Non-Minority Owned</v>
      </c>
    </row>
    <row r="277" spans="1:15" customFormat="1" ht="15" customHeight="1" x14ac:dyDescent="0.2">
      <c r="A277" s="17">
        <v>420889</v>
      </c>
      <c r="B277" s="12" t="s">
        <v>932</v>
      </c>
      <c r="C277" s="12" t="s">
        <v>933</v>
      </c>
      <c r="D277" s="12">
        <v>20191224</v>
      </c>
      <c r="E277" s="12">
        <v>394</v>
      </c>
      <c r="F277" s="12" t="s">
        <v>934</v>
      </c>
      <c r="G277" s="12" t="s">
        <v>499</v>
      </c>
      <c r="H277" s="12">
        <v>12</v>
      </c>
      <c r="I277" s="12">
        <v>17</v>
      </c>
      <c r="J277" s="14" t="s">
        <v>24</v>
      </c>
      <c r="K277" s="9" t="str">
        <f>VLOOKUP(Licenses[[#This Row],[License '#]], [1]!Ownership_Lookup[#Data], 2, TRUE)</f>
        <v>White</v>
      </c>
      <c r="L277" s="10">
        <f>VLOOKUP(Licenses[[#This Row],[License '#]], [1]!Ownership_Lookup[#Data], 3, FALSE)</f>
        <v>1</v>
      </c>
      <c r="M277" s="9" t="str">
        <f>VLOOKUP(Licenses[[#This Row],[License '#]], [1]!Minority_Ownership_Values[#Data], 2, FALSE)</f>
        <v>Non-Minority Owned</v>
      </c>
      <c r="N277" s="10">
        <f>VLOOKUP(Licenses[[#This Row],[License '#]], [1]!Minority_Ownership_Values[#Data], 3, FALSE)</f>
        <v>1</v>
      </c>
      <c r="O277" s="9" t="str">
        <f>IF(Licenses[[#This Row],[Ownership]]="Minority Owned", Licenses[[#This Row],[Race of Majority Ownership (Cumulative)]], Licenses[[#This Row],[Ownership]])</f>
        <v>Non-Minority Owned</v>
      </c>
    </row>
    <row r="278" spans="1:15" customFormat="1" ht="15" customHeight="1" x14ac:dyDescent="0.2">
      <c r="A278" s="6">
        <v>420894</v>
      </c>
      <c r="B278" s="7" t="s">
        <v>935</v>
      </c>
      <c r="C278" s="7" t="s">
        <v>936</v>
      </c>
      <c r="D278" s="7">
        <v>20191009</v>
      </c>
      <c r="E278" s="7">
        <v>394</v>
      </c>
      <c r="F278" s="7" t="s">
        <v>937</v>
      </c>
      <c r="G278" s="7" t="s">
        <v>76</v>
      </c>
      <c r="H278" s="7">
        <v>0</v>
      </c>
      <c r="I278" s="7">
        <v>31</v>
      </c>
      <c r="J278" s="14" t="s">
        <v>19</v>
      </c>
      <c r="K278" s="9" t="str">
        <f>VLOOKUP(Licenses[[#This Row],[License '#]], [1]!Ownership_Lookup[#Data], 2, TRUE)</f>
        <v>White</v>
      </c>
      <c r="L278" s="10">
        <f>VLOOKUP(Licenses[[#This Row],[License '#]], [1]!Ownership_Lookup[#Data], 3, FALSE)</f>
        <v>1</v>
      </c>
      <c r="M278" s="9" t="str">
        <f>VLOOKUP(Licenses[[#This Row],[License '#]], [1]!Minority_Ownership_Values[#Data], 2, FALSE)</f>
        <v>Non-Minority Owned</v>
      </c>
      <c r="N278" s="10">
        <f>VLOOKUP(Licenses[[#This Row],[License '#]], [1]!Minority_Ownership_Values[#Data], 3, FALSE)</f>
        <v>1</v>
      </c>
      <c r="O278" s="9" t="str">
        <f>IF(Licenses[[#This Row],[Ownership]]="Minority Owned", Licenses[[#This Row],[Race of Majority Ownership (Cumulative)]], Licenses[[#This Row],[Ownership]])</f>
        <v>Non-Minority Owned</v>
      </c>
    </row>
    <row r="279" spans="1:15" customFormat="1" ht="15" customHeight="1" x14ac:dyDescent="0.2">
      <c r="A279" s="17">
        <v>420895</v>
      </c>
      <c r="B279" s="12" t="s">
        <v>938</v>
      </c>
      <c r="C279" s="12" t="s">
        <v>497</v>
      </c>
      <c r="D279" s="12">
        <v>20190529</v>
      </c>
      <c r="E279" s="12">
        <v>394</v>
      </c>
      <c r="F279" s="12" t="s">
        <v>939</v>
      </c>
      <c r="G279" s="12" t="s">
        <v>940</v>
      </c>
      <c r="H279" s="12">
        <v>0</v>
      </c>
      <c r="I279" s="12">
        <v>17</v>
      </c>
      <c r="J279" s="8" t="s">
        <v>24</v>
      </c>
      <c r="K279" s="9" t="str">
        <f>VLOOKUP(Licenses[[#This Row],[License '#]], [1]!Ownership_Lookup[#Data], 2, TRUE)</f>
        <v>White</v>
      </c>
      <c r="L279" s="10">
        <f>VLOOKUP(Licenses[[#This Row],[License '#]], [1]!Ownership_Lookup[#Data], 3, FALSE)</f>
        <v>0.99</v>
      </c>
      <c r="M279" s="9" t="str">
        <f>VLOOKUP(Licenses[[#This Row],[License '#]], [1]!Minority_Ownership_Values[#Data], 2, FALSE)</f>
        <v>Non-Minority Owned</v>
      </c>
      <c r="N279" s="10">
        <f>VLOOKUP(Licenses[[#This Row],[License '#]], [1]!Minority_Ownership_Values[#Data], 3, FALSE)</f>
        <v>0.99</v>
      </c>
      <c r="O279" s="9" t="str">
        <f>IF(Licenses[[#This Row],[Ownership]]="Minority Owned", Licenses[[#This Row],[Race of Majority Ownership (Cumulative)]], Licenses[[#This Row],[Ownership]])</f>
        <v>Non-Minority Owned</v>
      </c>
    </row>
    <row r="280" spans="1:15" customFormat="1" ht="15" customHeight="1" x14ac:dyDescent="0.2">
      <c r="A280" s="17">
        <v>420898</v>
      </c>
      <c r="B280" s="12" t="s">
        <v>941</v>
      </c>
      <c r="C280" s="12" t="s">
        <v>942</v>
      </c>
      <c r="D280" s="12">
        <v>20190516</v>
      </c>
      <c r="E280" s="12">
        <v>394</v>
      </c>
      <c r="F280" s="12" t="s">
        <v>943</v>
      </c>
      <c r="G280" s="12" t="s">
        <v>102</v>
      </c>
      <c r="H280" s="12">
        <v>10</v>
      </c>
      <c r="I280" s="12">
        <v>32</v>
      </c>
      <c r="J280" s="12" t="s">
        <v>24</v>
      </c>
      <c r="K280" s="9" t="str">
        <f>VLOOKUP(Licenses[[#This Row],[License '#]], [1]!Ownership_Lookup[#Data], 2, TRUE)</f>
        <v>White</v>
      </c>
      <c r="L280" s="10">
        <f>VLOOKUP(Licenses[[#This Row],[License '#]], [1]!Ownership_Lookup[#Data], 3, FALSE)</f>
        <v>1</v>
      </c>
      <c r="M280" s="9" t="str">
        <f>VLOOKUP(Licenses[[#This Row],[License '#]], [1]!Minority_Ownership_Values[#Data], 2, FALSE)</f>
        <v>Non-Minority Owned</v>
      </c>
      <c r="N280" s="10">
        <f>VLOOKUP(Licenses[[#This Row],[License '#]], [1]!Minority_Ownership_Values[#Data], 3, FALSE)</f>
        <v>1</v>
      </c>
      <c r="O280" s="9" t="str">
        <f>IF(Licenses[[#This Row],[Ownership]]="Minority Owned", Licenses[[#This Row],[Race of Majority Ownership (Cumulative)]], Licenses[[#This Row],[Ownership]])</f>
        <v>Non-Minority Owned</v>
      </c>
    </row>
    <row r="281" spans="1:15" customFormat="1" ht="15" customHeight="1" x14ac:dyDescent="0.2">
      <c r="A281" s="6">
        <v>420908</v>
      </c>
      <c r="B281" s="7" t="s">
        <v>944</v>
      </c>
      <c r="C281" s="7" t="s">
        <v>945</v>
      </c>
      <c r="D281" s="7">
        <v>20191108</v>
      </c>
      <c r="E281" s="7">
        <v>394</v>
      </c>
      <c r="F281" s="7" t="s">
        <v>946</v>
      </c>
      <c r="G281" s="7" t="s">
        <v>194</v>
      </c>
      <c r="H281" s="7">
        <v>0</v>
      </c>
      <c r="I281" s="7">
        <v>37</v>
      </c>
      <c r="J281" s="12" t="s">
        <v>19</v>
      </c>
      <c r="K281" s="9" t="str">
        <f>VLOOKUP(Licenses[[#This Row],[License '#]], [1]!Ownership_Lookup[#Data], 2, TRUE)</f>
        <v>White</v>
      </c>
      <c r="L281" s="10">
        <f>VLOOKUP(Licenses[[#This Row],[License '#]], [1]!Ownership_Lookup[#Data], 3, FALSE)</f>
        <v>1</v>
      </c>
      <c r="M281" s="9" t="str">
        <f>VLOOKUP(Licenses[[#This Row],[License '#]], [1]!Minority_Ownership_Values[#Data], 2, FALSE)</f>
        <v>Non-Minority Owned</v>
      </c>
      <c r="N281" s="10">
        <f>VLOOKUP(Licenses[[#This Row],[License '#]], [1]!Minority_Ownership_Values[#Data], 3, FALSE)</f>
        <v>1</v>
      </c>
      <c r="O281" s="9" t="str">
        <f>IF(Licenses[[#This Row],[Ownership]]="Minority Owned", Licenses[[#This Row],[Race of Majority Ownership (Cumulative)]], Licenses[[#This Row],[Ownership]])</f>
        <v>Non-Minority Owned</v>
      </c>
    </row>
    <row r="282" spans="1:15" customFormat="1" ht="15" customHeight="1" x14ac:dyDescent="0.2">
      <c r="A282" s="17">
        <v>420934</v>
      </c>
      <c r="B282" s="12" t="s">
        <v>947</v>
      </c>
      <c r="C282" s="12" t="s">
        <v>245</v>
      </c>
      <c r="D282" s="12">
        <v>20190720</v>
      </c>
      <c r="E282" s="12">
        <v>394</v>
      </c>
      <c r="F282" s="12" t="s">
        <v>948</v>
      </c>
      <c r="G282" s="12" t="s">
        <v>409</v>
      </c>
      <c r="H282" s="12">
        <v>5</v>
      </c>
      <c r="I282" s="12">
        <v>4</v>
      </c>
      <c r="J282" s="14" t="s">
        <v>24</v>
      </c>
      <c r="K282" s="9" t="str">
        <f>VLOOKUP(Licenses[[#This Row],[License '#]], [1]!Ownership_Lookup[#Data], 2, TRUE)</f>
        <v>White</v>
      </c>
      <c r="L282" s="10">
        <f>VLOOKUP(Licenses[[#This Row],[License '#]], [1]!Ownership_Lookup[#Data], 3, FALSE)</f>
        <v>1</v>
      </c>
      <c r="M282" s="9" t="str">
        <f>VLOOKUP(Licenses[[#This Row],[License '#]], [1]!Minority_Ownership_Values[#Data], 2, FALSE)</f>
        <v>Non-Minority Owned</v>
      </c>
      <c r="N282" s="10">
        <f>VLOOKUP(Licenses[[#This Row],[License '#]], [1]!Minority_Ownership_Values[#Data], 3, FALSE)</f>
        <v>1</v>
      </c>
      <c r="O282" s="9" t="str">
        <f>IF(Licenses[[#This Row],[Ownership]]="Minority Owned", Licenses[[#This Row],[Race of Majority Ownership (Cumulative)]], Licenses[[#This Row],[Ownership]])</f>
        <v>Non-Minority Owned</v>
      </c>
    </row>
    <row r="283" spans="1:15" customFormat="1" ht="15" customHeight="1" x14ac:dyDescent="0.2">
      <c r="A283" s="17">
        <v>421005</v>
      </c>
      <c r="B283" s="12" t="s">
        <v>949</v>
      </c>
      <c r="C283" s="12" t="s">
        <v>950</v>
      </c>
      <c r="D283" s="12">
        <v>20191010</v>
      </c>
      <c r="E283" s="12">
        <v>394</v>
      </c>
      <c r="F283" s="12" t="s">
        <v>951</v>
      </c>
      <c r="G283" s="12" t="s">
        <v>76</v>
      </c>
      <c r="H283" s="12">
        <v>5</v>
      </c>
      <c r="I283" s="12">
        <v>31</v>
      </c>
      <c r="J283" s="14" t="s">
        <v>24</v>
      </c>
      <c r="K283" s="9" t="str">
        <f>VLOOKUP(Licenses[[#This Row],[License '#]], [1]!Ownership_Lookup[#Data], 2, TRUE)</f>
        <v>White</v>
      </c>
      <c r="L283" s="10">
        <f>VLOOKUP(Licenses[[#This Row],[License '#]], [1]!Ownership_Lookup[#Data], 3, FALSE)</f>
        <v>1</v>
      </c>
      <c r="M283" s="9" t="str">
        <f>VLOOKUP(Licenses[[#This Row],[License '#]], [1]!Minority_Ownership_Values[#Data], 2, FALSE)</f>
        <v>Non-Minority Owned</v>
      </c>
      <c r="N283" s="10">
        <f>VLOOKUP(Licenses[[#This Row],[License '#]], [1]!Minority_Ownership_Values[#Data], 3, FALSE)</f>
        <v>1</v>
      </c>
      <c r="O283" s="9" t="str">
        <f>IF(Licenses[[#This Row],[Ownership]]="Minority Owned", Licenses[[#This Row],[Race of Majority Ownership (Cumulative)]], Licenses[[#This Row],[Ownership]])</f>
        <v>Non-Minority Owned</v>
      </c>
    </row>
    <row r="284" spans="1:15" customFormat="1" ht="15" customHeight="1" x14ac:dyDescent="0.2">
      <c r="A284" s="6">
        <v>421015</v>
      </c>
      <c r="B284" s="7" t="s">
        <v>952</v>
      </c>
      <c r="C284" s="7" t="s">
        <v>953</v>
      </c>
      <c r="D284" s="7">
        <v>20190517</v>
      </c>
      <c r="E284" s="7">
        <v>394</v>
      </c>
      <c r="F284" s="7" t="s">
        <v>954</v>
      </c>
      <c r="G284" s="7" t="s">
        <v>594</v>
      </c>
      <c r="H284" s="7">
        <v>6</v>
      </c>
      <c r="I284" s="7">
        <v>24</v>
      </c>
      <c r="J284" s="14" t="s">
        <v>19</v>
      </c>
      <c r="K284" s="9" t="str">
        <f>VLOOKUP(Licenses[[#This Row],[License '#]], [1]!Ownership_Lookup[#Data], 2, TRUE)</f>
        <v>Asian</v>
      </c>
      <c r="L284" s="10">
        <f>VLOOKUP(Licenses[[#This Row],[License '#]], [1]!Ownership_Lookup[#Data], 3, FALSE)</f>
        <v>0.9</v>
      </c>
      <c r="M284" s="9" t="str">
        <f>VLOOKUP(Licenses[[#This Row],[License '#]], [1]!Minority_Ownership_Values[#Data], 2, FALSE)</f>
        <v>Minority Owned</v>
      </c>
      <c r="N284" s="10">
        <f>VLOOKUP(Licenses[[#This Row],[License '#]], [1]!Minority_Ownership_Values[#Data], 3, FALSE)</f>
        <v>0.9</v>
      </c>
      <c r="O284" s="9" t="str">
        <f>IF(Licenses[[#This Row],[Ownership]]="Minority Owned", Licenses[[#This Row],[Race of Majority Ownership (Cumulative)]], Licenses[[#This Row],[Ownership]])</f>
        <v>Asian</v>
      </c>
    </row>
    <row r="285" spans="1:15" customFormat="1" ht="15" customHeight="1" x14ac:dyDescent="0.2">
      <c r="A285" s="6">
        <v>421069</v>
      </c>
      <c r="B285" s="7" t="s">
        <v>955</v>
      </c>
      <c r="C285" s="7" t="s">
        <v>956</v>
      </c>
      <c r="D285" s="7">
        <v>20190701</v>
      </c>
      <c r="E285" s="7">
        <v>394</v>
      </c>
      <c r="F285" s="7" t="s">
        <v>957</v>
      </c>
      <c r="G285" s="7" t="s">
        <v>334</v>
      </c>
      <c r="H285" s="7">
        <v>3</v>
      </c>
      <c r="I285" s="7">
        <v>34</v>
      </c>
      <c r="J285" s="8" t="s">
        <v>19</v>
      </c>
      <c r="K285" s="9" t="str">
        <f>VLOOKUP(Licenses[[#This Row],[License '#]], [1]!Ownership_Lookup[#Data], 2, TRUE)</f>
        <v>White</v>
      </c>
      <c r="L285" s="10">
        <f>VLOOKUP(Licenses[[#This Row],[License '#]], [1]!Ownership_Lookup[#Data], 3, FALSE)</f>
        <v>1</v>
      </c>
      <c r="M285" s="9" t="str">
        <f>VLOOKUP(Licenses[[#This Row],[License '#]], [1]!Minority_Ownership_Values[#Data], 2, FALSE)</f>
        <v>Non-Minority Owned</v>
      </c>
      <c r="N285" s="10">
        <f>VLOOKUP(Licenses[[#This Row],[License '#]], [1]!Minority_Ownership_Values[#Data], 3, FALSE)</f>
        <v>1</v>
      </c>
      <c r="O285" s="9" t="str">
        <f>IF(Licenses[[#This Row],[Ownership]]="Minority Owned", Licenses[[#This Row],[Race of Majority Ownership (Cumulative)]], Licenses[[#This Row],[Ownership]])</f>
        <v>Non-Minority Owned</v>
      </c>
    </row>
    <row r="286" spans="1:15" customFormat="1" ht="15" customHeight="1" x14ac:dyDescent="0.2">
      <c r="A286" s="17">
        <v>421084</v>
      </c>
      <c r="B286" s="12" t="s">
        <v>958</v>
      </c>
      <c r="C286" s="12" t="s">
        <v>542</v>
      </c>
      <c r="D286" s="12">
        <v>20190604</v>
      </c>
      <c r="E286" s="12">
        <v>394</v>
      </c>
      <c r="F286" s="12" t="s">
        <v>959</v>
      </c>
      <c r="G286" s="12" t="s">
        <v>960</v>
      </c>
      <c r="H286" s="12">
        <v>1</v>
      </c>
      <c r="I286" s="12">
        <v>31</v>
      </c>
      <c r="J286" s="8" t="s">
        <v>24</v>
      </c>
      <c r="K286" s="9" t="str">
        <f>VLOOKUP(Licenses[[#This Row],[License '#]], [1]!Ownership_Lookup[#Data], 2, TRUE)</f>
        <v>White</v>
      </c>
      <c r="L286" s="10">
        <f>VLOOKUP(Licenses[[#This Row],[License '#]], [1]!Ownership_Lookup[#Data], 3, FALSE)</f>
        <v>1</v>
      </c>
      <c r="M286" s="9" t="str">
        <f>VLOOKUP(Licenses[[#This Row],[License '#]], [1]!Minority_Ownership_Values[#Data], 2, FALSE)</f>
        <v>Non-Minority Owned</v>
      </c>
      <c r="N286" s="10">
        <f>VLOOKUP(Licenses[[#This Row],[License '#]], [1]!Minority_Ownership_Values[#Data], 3, FALSE)</f>
        <v>1</v>
      </c>
      <c r="O286" s="9" t="str">
        <f>IF(Licenses[[#This Row],[Ownership]]="Minority Owned", Licenses[[#This Row],[Race of Majority Ownership (Cumulative)]], Licenses[[#This Row],[Ownership]])</f>
        <v>Non-Minority Owned</v>
      </c>
    </row>
    <row r="287" spans="1:15" customFormat="1" ht="15" customHeight="1" x14ac:dyDescent="0.2">
      <c r="A287" s="17">
        <v>421110</v>
      </c>
      <c r="B287" s="12" t="s">
        <v>961</v>
      </c>
      <c r="C287" s="12" t="s">
        <v>962</v>
      </c>
      <c r="D287" s="12">
        <v>20190702</v>
      </c>
      <c r="E287" s="12">
        <v>394</v>
      </c>
      <c r="F287" s="12" t="s">
        <v>963</v>
      </c>
      <c r="G287" s="12" t="s">
        <v>57</v>
      </c>
      <c r="H287" s="12">
        <v>9</v>
      </c>
      <c r="I287" s="12">
        <v>13</v>
      </c>
      <c r="J287" s="8" t="s">
        <v>24</v>
      </c>
      <c r="K287" s="9" t="str">
        <f>VLOOKUP(Licenses[[#This Row],[License '#]], [1]!Ownership_Lookup[#Data], 2, TRUE)</f>
        <v>White</v>
      </c>
      <c r="L287" s="10">
        <f>VLOOKUP(Licenses[[#This Row],[License '#]], [1]!Ownership_Lookup[#Data], 3, FALSE)</f>
        <v>1</v>
      </c>
      <c r="M287" s="9" t="str">
        <f>VLOOKUP(Licenses[[#This Row],[License '#]], [1]!Minority_Ownership_Values[#Data], 2, FALSE)</f>
        <v>Non-Minority Owned</v>
      </c>
      <c r="N287" s="10">
        <f>VLOOKUP(Licenses[[#This Row],[License '#]], [1]!Minority_Ownership_Values[#Data], 3, FALSE)</f>
        <v>1</v>
      </c>
      <c r="O287" s="9" t="str">
        <f>IF(Licenses[[#This Row],[Ownership]]="Minority Owned", Licenses[[#This Row],[Race of Majority Ownership (Cumulative)]], Licenses[[#This Row],[Ownership]])</f>
        <v>Non-Minority Owned</v>
      </c>
    </row>
    <row r="288" spans="1:15" customFormat="1" ht="15" customHeight="1" x14ac:dyDescent="0.2">
      <c r="A288" s="17">
        <v>421141</v>
      </c>
      <c r="B288" s="12" t="s">
        <v>964</v>
      </c>
      <c r="C288" s="12" t="s">
        <v>520</v>
      </c>
      <c r="D288" s="12">
        <v>20190810</v>
      </c>
      <c r="E288" s="12">
        <v>394</v>
      </c>
      <c r="F288" s="12" t="s">
        <v>965</v>
      </c>
      <c r="G288" s="12" t="s">
        <v>28</v>
      </c>
      <c r="H288" s="12">
        <v>26</v>
      </c>
      <c r="I288" s="12">
        <v>17</v>
      </c>
      <c r="J288" s="8" t="s">
        <v>24</v>
      </c>
      <c r="K288" s="9" t="str">
        <f>VLOOKUP(Licenses[[#This Row],[License '#]], [1]!Ownership_Lookup[#Data], 2, TRUE)</f>
        <v>White</v>
      </c>
      <c r="L288" s="10">
        <f>VLOOKUP(Licenses[[#This Row],[License '#]], [1]!Ownership_Lookup[#Data], 3, FALSE)</f>
        <v>1</v>
      </c>
      <c r="M288" s="9" t="str">
        <f>VLOOKUP(Licenses[[#This Row],[License '#]], [1]!Minority_Ownership_Values[#Data], 2, FALSE)</f>
        <v>Non-Minority Owned</v>
      </c>
      <c r="N288" s="10">
        <f>VLOOKUP(Licenses[[#This Row],[License '#]], [1]!Minority_Ownership_Values[#Data], 3, FALSE)</f>
        <v>1</v>
      </c>
      <c r="O288" s="9" t="str">
        <f>IF(Licenses[[#This Row],[Ownership]]="Minority Owned", Licenses[[#This Row],[Race of Majority Ownership (Cumulative)]], Licenses[[#This Row],[Ownership]])</f>
        <v>Non-Minority Owned</v>
      </c>
    </row>
    <row r="289" spans="1:15" customFormat="1" ht="15" customHeight="1" x14ac:dyDescent="0.2">
      <c r="A289" s="17">
        <v>421151</v>
      </c>
      <c r="B289" s="12" t="s">
        <v>966</v>
      </c>
      <c r="C289" s="12" t="s">
        <v>967</v>
      </c>
      <c r="D289" s="12">
        <v>20190830</v>
      </c>
      <c r="E289" s="12">
        <v>394</v>
      </c>
      <c r="F289" s="12" t="s">
        <v>968</v>
      </c>
      <c r="G289" s="12" t="s">
        <v>659</v>
      </c>
      <c r="H289" s="12">
        <v>12</v>
      </c>
      <c r="I289" s="12">
        <v>38</v>
      </c>
      <c r="J289" s="8" t="s">
        <v>24</v>
      </c>
      <c r="K289" s="9" t="str">
        <f>VLOOKUP(Licenses[[#This Row],[License '#]], [1]!Ownership_Lookup[#Data], 2, TRUE)</f>
        <v>Black or African American</v>
      </c>
      <c r="L289" s="10">
        <f>VLOOKUP(Licenses[[#This Row],[License '#]], [1]!Ownership_Lookup[#Data], 3, FALSE)</f>
        <v>1</v>
      </c>
      <c r="M289" s="9" t="str">
        <f>VLOOKUP(Licenses[[#This Row],[License '#]], [1]!Minority_Ownership_Values[#Data], 2, FALSE)</f>
        <v>Minority Owned</v>
      </c>
      <c r="N289" s="10">
        <f>VLOOKUP(Licenses[[#This Row],[License '#]], [1]!Minority_Ownership_Values[#Data], 3, FALSE)</f>
        <v>1</v>
      </c>
      <c r="O289" s="9" t="str">
        <f>IF(Licenses[[#This Row],[Ownership]]="Minority Owned", Licenses[[#This Row],[Race of Majority Ownership (Cumulative)]], Licenses[[#This Row],[Ownership]])</f>
        <v>Black or African American</v>
      </c>
    </row>
    <row r="290" spans="1:15" customFormat="1" ht="15" customHeight="1" x14ac:dyDescent="0.2">
      <c r="A290" s="17">
        <v>421168</v>
      </c>
      <c r="B290" s="12" t="s">
        <v>969</v>
      </c>
      <c r="C290" s="12" t="s">
        <v>970</v>
      </c>
      <c r="D290" s="12">
        <v>20191010</v>
      </c>
      <c r="E290" s="12">
        <v>394</v>
      </c>
      <c r="F290" s="12" t="s">
        <v>971</v>
      </c>
      <c r="G290" s="12" t="s">
        <v>429</v>
      </c>
      <c r="H290" s="12">
        <v>3</v>
      </c>
      <c r="I290" s="12">
        <v>5</v>
      </c>
      <c r="J290" s="8" t="s">
        <v>24</v>
      </c>
      <c r="K290" s="9" t="str">
        <f>VLOOKUP(Licenses[[#This Row],[License '#]], [1]!Ownership_Lookup[#Data], 2, TRUE)</f>
        <v>White</v>
      </c>
      <c r="L290" s="10">
        <f>VLOOKUP(Licenses[[#This Row],[License '#]], [1]!Ownership_Lookup[#Data], 3, FALSE)</f>
        <v>1</v>
      </c>
      <c r="M290" s="9" t="str">
        <f>VLOOKUP(Licenses[[#This Row],[License '#]], [1]!Minority_Ownership_Values[#Data], 2, FALSE)</f>
        <v>Non-Minority Owned</v>
      </c>
      <c r="N290" s="10">
        <f>VLOOKUP(Licenses[[#This Row],[License '#]], [1]!Minority_Ownership_Values[#Data], 3, FALSE)</f>
        <v>1</v>
      </c>
      <c r="O290" s="9" t="str">
        <f>IF(Licenses[[#This Row],[Ownership]]="Minority Owned", Licenses[[#This Row],[Race of Majority Ownership (Cumulative)]], Licenses[[#This Row],[Ownership]])</f>
        <v>Non-Minority Owned</v>
      </c>
    </row>
    <row r="291" spans="1:15" customFormat="1" ht="15" customHeight="1" x14ac:dyDescent="0.2">
      <c r="A291" s="6">
        <v>421261</v>
      </c>
      <c r="B291" s="7" t="s">
        <v>972</v>
      </c>
      <c r="C291" s="7" t="s">
        <v>488</v>
      </c>
      <c r="D291" s="7">
        <v>20190912</v>
      </c>
      <c r="E291" s="7">
        <v>394</v>
      </c>
      <c r="F291" s="7" t="s">
        <v>973</v>
      </c>
      <c r="G291" s="7" t="s">
        <v>28</v>
      </c>
      <c r="H291" s="7">
        <v>26</v>
      </c>
      <c r="I291" s="7">
        <v>17</v>
      </c>
      <c r="J291" s="8" t="s">
        <v>19</v>
      </c>
      <c r="K291" s="9" t="str">
        <f>VLOOKUP(Licenses[[#This Row],[License '#]], [1]!Ownership_Lookup[#Data], 2, TRUE)</f>
        <v>White</v>
      </c>
      <c r="L291" s="10">
        <f>VLOOKUP(Licenses[[#This Row],[License '#]], [1]!Ownership_Lookup[#Data], 3, FALSE)</f>
        <v>0.89219999999999999</v>
      </c>
      <c r="M291" s="9" t="str">
        <f>VLOOKUP(Licenses[[#This Row],[License '#]], [1]!Minority_Ownership_Values[#Data], 2, FALSE)</f>
        <v>Non-Minority Owned</v>
      </c>
      <c r="N291" s="10">
        <f>VLOOKUP(Licenses[[#This Row],[License '#]], [1]!Minority_Ownership_Values[#Data], 3, FALSE)</f>
        <v>0.89219999999999999</v>
      </c>
      <c r="O291" s="9" t="str">
        <f>IF(Licenses[[#This Row],[Ownership]]="Minority Owned", Licenses[[#This Row],[Race of Majority Ownership (Cumulative)]], Licenses[[#This Row],[Ownership]])</f>
        <v>Non-Minority Owned</v>
      </c>
    </row>
    <row r="292" spans="1:15" customFormat="1" ht="15" customHeight="1" x14ac:dyDescent="0.2">
      <c r="A292" s="17">
        <v>421326</v>
      </c>
      <c r="B292" s="12" t="s">
        <v>974</v>
      </c>
      <c r="C292" s="12" t="s">
        <v>975</v>
      </c>
      <c r="D292" s="12">
        <v>20191003</v>
      </c>
      <c r="E292" s="12">
        <v>394</v>
      </c>
      <c r="F292" s="12" t="s">
        <v>976</v>
      </c>
      <c r="G292" s="12" t="s">
        <v>18</v>
      </c>
      <c r="H292" s="12">
        <v>0</v>
      </c>
      <c r="I292" s="12">
        <v>6</v>
      </c>
      <c r="J292" s="8" t="s">
        <v>24</v>
      </c>
      <c r="K292" s="9" t="str">
        <f>VLOOKUP(Licenses[[#This Row],[License '#]], [1]!Ownership_Lookup[#Data], 2, TRUE)</f>
        <v>White</v>
      </c>
      <c r="L292" s="10">
        <f>VLOOKUP(Licenses[[#This Row],[License '#]], [1]!Ownership_Lookup[#Data], 3, FALSE)</f>
        <v>1</v>
      </c>
      <c r="M292" s="9" t="str">
        <f>VLOOKUP(Licenses[[#This Row],[License '#]], [1]!Minority_Ownership_Values[#Data], 2, FALSE)</f>
        <v>Non-Minority Owned</v>
      </c>
      <c r="N292" s="10">
        <f>VLOOKUP(Licenses[[#This Row],[License '#]], [1]!Minority_Ownership_Values[#Data], 3, FALSE)</f>
        <v>1</v>
      </c>
      <c r="O292" s="9" t="str">
        <f>IF(Licenses[[#This Row],[Ownership]]="Minority Owned", Licenses[[#This Row],[Race of Majority Ownership (Cumulative)]], Licenses[[#This Row],[Ownership]])</f>
        <v>Non-Minority Owned</v>
      </c>
    </row>
    <row r="293" spans="1:15" customFormat="1" ht="15" customHeight="1" x14ac:dyDescent="0.2">
      <c r="A293" s="6">
        <v>421335</v>
      </c>
      <c r="B293" s="7" t="s">
        <v>977</v>
      </c>
      <c r="C293" s="7" t="s">
        <v>978</v>
      </c>
      <c r="D293" s="7">
        <v>20190701</v>
      </c>
      <c r="E293" s="7">
        <v>394</v>
      </c>
      <c r="F293" s="7" t="s">
        <v>979</v>
      </c>
      <c r="G293" s="7" t="s">
        <v>334</v>
      </c>
      <c r="H293" s="7">
        <v>0</v>
      </c>
      <c r="I293" s="7">
        <v>34</v>
      </c>
      <c r="J293" s="8" t="s">
        <v>19</v>
      </c>
      <c r="K293" s="9" t="str">
        <f>VLOOKUP(Licenses[[#This Row],[License '#]], [1]!Ownership_Lookup[#Data], 2, TRUE)</f>
        <v>White</v>
      </c>
      <c r="L293" s="10">
        <f>VLOOKUP(Licenses[[#This Row],[License '#]], [1]!Ownership_Lookup[#Data], 3, FALSE)</f>
        <v>1</v>
      </c>
      <c r="M293" s="9" t="str">
        <f>VLOOKUP(Licenses[[#This Row],[License '#]], [1]!Minority_Ownership_Values[#Data], 2, FALSE)</f>
        <v>Non-Minority Owned</v>
      </c>
      <c r="N293" s="10">
        <f>VLOOKUP(Licenses[[#This Row],[License '#]], [1]!Minority_Ownership_Values[#Data], 3, FALSE)</f>
        <v>1</v>
      </c>
      <c r="O293" s="9" t="str">
        <f>IF(Licenses[[#This Row],[Ownership]]="Minority Owned", Licenses[[#This Row],[Race of Majority Ownership (Cumulative)]], Licenses[[#This Row],[Ownership]])</f>
        <v>Non-Minority Owned</v>
      </c>
    </row>
    <row r="294" spans="1:15" customFormat="1" ht="15" customHeight="1" x14ac:dyDescent="0.2">
      <c r="A294" s="17">
        <v>421359</v>
      </c>
      <c r="B294" s="12" t="s">
        <v>980</v>
      </c>
      <c r="C294" s="12" t="s">
        <v>981</v>
      </c>
      <c r="D294" s="12">
        <v>20191029</v>
      </c>
      <c r="E294" s="12">
        <v>394</v>
      </c>
      <c r="F294" s="12" t="s">
        <v>982</v>
      </c>
      <c r="G294" s="12" t="s">
        <v>273</v>
      </c>
      <c r="H294" s="12">
        <v>0</v>
      </c>
      <c r="I294" s="12">
        <v>18</v>
      </c>
      <c r="J294" s="8" t="s">
        <v>24</v>
      </c>
      <c r="K294" s="9" t="str">
        <f>VLOOKUP(Licenses[[#This Row],[License '#]], [1]!Ownership_Lookup[#Data], 2, TRUE)</f>
        <v>White</v>
      </c>
      <c r="L294" s="10">
        <f>VLOOKUP(Licenses[[#This Row],[License '#]], [1]!Ownership_Lookup[#Data], 3, FALSE)</f>
        <v>1</v>
      </c>
      <c r="M294" s="9" t="str">
        <f>VLOOKUP(Licenses[[#This Row],[License '#]], [1]!Minority_Ownership_Values[#Data], 2, FALSE)</f>
        <v>Non-Minority Owned</v>
      </c>
      <c r="N294" s="10">
        <f>VLOOKUP(Licenses[[#This Row],[License '#]], [1]!Minority_Ownership_Values[#Data], 3, FALSE)</f>
        <v>1</v>
      </c>
      <c r="O294" s="9" t="str">
        <f>IF(Licenses[[#This Row],[Ownership]]="Minority Owned", Licenses[[#This Row],[Race of Majority Ownership (Cumulative)]], Licenses[[#This Row],[Ownership]])</f>
        <v>Non-Minority Owned</v>
      </c>
    </row>
    <row r="295" spans="1:15" customFormat="1" ht="15" customHeight="1" x14ac:dyDescent="0.2">
      <c r="A295" s="17">
        <v>421409</v>
      </c>
      <c r="B295" s="12" t="s">
        <v>983</v>
      </c>
      <c r="C295" s="12" t="s">
        <v>984</v>
      </c>
      <c r="D295" s="12">
        <v>20190226</v>
      </c>
      <c r="E295" s="12">
        <v>394</v>
      </c>
      <c r="F295" s="12" t="s">
        <v>985</v>
      </c>
      <c r="G295" s="12" t="s">
        <v>28</v>
      </c>
      <c r="H295" s="12">
        <v>26</v>
      </c>
      <c r="I295" s="12">
        <v>17</v>
      </c>
      <c r="J295" s="8" t="s">
        <v>24</v>
      </c>
      <c r="K295" s="9" t="str">
        <f>VLOOKUP(Licenses[[#This Row],[License '#]], [1]!Ownership_Lookup[#Data], 2, TRUE)</f>
        <v>White</v>
      </c>
      <c r="L295" s="10">
        <f>VLOOKUP(Licenses[[#This Row],[License '#]], [1]!Ownership_Lookup[#Data], 3, FALSE)</f>
        <v>1</v>
      </c>
      <c r="M295" s="9" t="str">
        <f>VLOOKUP(Licenses[[#This Row],[License '#]], [1]!Minority_Ownership_Values[#Data], 2, FALSE)</f>
        <v>Non-Minority Owned</v>
      </c>
      <c r="N295" s="10">
        <f>VLOOKUP(Licenses[[#This Row],[License '#]], [1]!Minority_Ownership_Values[#Data], 3, FALSE)</f>
        <v>1</v>
      </c>
      <c r="O295" s="9" t="str">
        <f>IF(Licenses[[#This Row],[Ownership]]="Minority Owned", Licenses[[#This Row],[Race of Majority Ownership (Cumulative)]], Licenses[[#This Row],[Ownership]])</f>
        <v>Non-Minority Owned</v>
      </c>
    </row>
    <row r="296" spans="1:15" customFormat="1" ht="15" customHeight="1" x14ac:dyDescent="0.2">
      <c r="A296" s="17">
        <v>421491</v>
      </c>
      <c r="B296" s="12" t="s">
        <v>986</v>
      </c>
      <c r="C296" s="12" t="s">
        <v>987</v>
      </c>
      <c r="D296" s="12">
        <v>20190222</v>
      </c>
      <c r="E296" s="12">
        <v>394</v>
      </c>
      <c r="F296" s="12" t="s">
        <v>988</v>
      </c>
      <c r="G296" s="12" t="s">
        <v>334</v>
      </c>
      <c r="H296" s="12">
        <v>3</v>
      </c>
      <c r="I296" s="12">
        <v>34</v>
      </c>
      <c r="J296" s="12" t="s">
        <v>24</v>
      </c>
      <c r="K296" s="9" t="str">
        <f>VLOOKUP(Licenses[[#This Row],[License '#]], [1]!Ownership_Lookup[#Data], 2, TRUE)</f>
        <v>White</v>
      </c>
      <c r="L296" s="10">
        <f>VLOOKUP(Licenses[[#This Row],[License '#]], [1]!Ownership_Lookup[#Data], 3, FALSE)</f>
        <v>0.99</v>
      </c>
      <c r="M296" s="9" t="str">
        <f>VLOOKUP(Licenses[[#This Row],[License '#]], [1]!Minority_Ownership_Values[#Data], 2, FALSE)</f>
        <v>Non-Minority Owned</v>
      </c>
      <c r="N296" s="10">
        <f>VLOOKUP(Licenses[[#This Row],[License '#]], [1]!Minority_Ownership_Values[#Data], 3, FALSE)</f>
        <v>0.99</v>
      </c>
      <c r="O296" s="9" t="str">
        <f>IF(Licenses[[#This Row],[Ownership]]="Minority Owned", Licenses[[#This Row],[Race of Majority Ownership (Cumulative)]], Licenses[[#This Row],[Ownership]])</f>
        <v>Non-Minority Owned</v>
      </c>
    </row>
    <row r="297" spans="1:15" customFormat="1" ht="15" customHeight="1" x14ac:dyDescent="0.2">
      <c r="A297" s="17">
        <v>421514</v>
      </c>
      <c r="B297" s="12" t="s">
        <v>989</v>
      </c>
      <c r="C297" s="12" t="s">
        <v>990</v>
      </c>
      <c r="D297" s="12">
        <v>20190906</v>
      </c>
      <c r="E297" s="12">
        <v>394</v>
      </c>
      <c r="F297" s="12" t="s">
        <v>991</v>
      </c>
      <c r="G297" s="12" t="s">
        <v>28</v>
      </c>
      <c r="H297" s="12">
        <v>0</v>
      </c>
      <c r="I297" s="12">
        <v>17</v>
      </c>
      <c r="J297" s="8" t="s">
        <v>24</v>
      </c>
      <c r="K297" s="9" t="str">
        <f>VLOOKUP(Licenses[[#This Row],[License '#]], [1]!Ownership_Lookup[#Data], 2, TRUE)</f>
        <v>White</v>
      </c>
      <c r="L297" s="10">
        <f>VLOOKUP(Licenses[[#This Row],[License '#]], [1]!Ownership_Lookup[#Data], 3, FALSE)</f>
        <v>1</v>
      </c>
      <c r="M297" s="9" t="str">
        <f>VLOOKUP(Licenses[[#This Row],[License '#]], [1]!Minority_Ownership_Values[#Data], 2, FALSE)</f>
        <v>Non-Minority Owned</v>
      </c>
      <c r="N297" s="10">
        <f>VLOOKUP(Licenses[[#This Row],[License '#]], [1]!Minority_Ownership_Values[#Data], 3, FALSE)</f>
        <v>1</v>
      </c>
      <c r="O297" s="9" t="str">
        <f>IF(Licenses[[#This Row],[Ownership]]="Minority Owned", Licenses[[#This Row],[Race of Majority Ownership (Cumulative)]], Licenses[[#This Row],[Ownership]])</f>
        <v>Non-Minority Owned</v>
      </c>
    </row>
    <row r="298" spans="1:15" customFormat="1" ht="15" customHeight="1" x14ac:dyDescent="0.2">
      <c r="A298" s="17">
        <v>421552</v>
      </c>
      <c r="B298" s="12" t="s">
        <v>992</v>
      </c>
      <c r="C298" s="12" t="s">
        <v>738</v>
      </c>
      <c r="D298" s="12">
        <v>20190126</v>
      </c>
      <c r="E298" s="12">
        <v>394</v>
      </c>
      <c r="F298" s="12" t="s">
        <v>993</v>
      </c>
      <c r="G298" s="12" t="s">
        <v>468</v>
      </c>
      <c r="H298" s="12">
        <v>0</v>
      </c>
      <c r="I298" s="12">
        <v>31</v>
      </c>
      <c r="J298" s="12" t="s">
        <v>24</v>
      </c>
      <c r="K298" s="9" t="str">
        <f>VLOOKUP(Licenses[[#This Row],[License '#]], [1]!Ownership_Lookup[#Data], 2, TRUE)</f>
        <v>White</v>
      </c>
      <c r="L298" s="10">
        <f>VLOOKUP(Licenses[[#This Row],[License '#]], [1]!Ownership_Lookup[#Data], 3, FALSE)</f>
        <v>1</v>
      </c>
      <c r="M298" s="9" t="str">
        <f>VLOOKUP(Licenses[[#This Row],[License '#]], [1]!Minority_Ownership_Values[#Data], 2, FALSE)</f>
        <v>Non-Minority Owned</v>
      </c>
      <c r="N298" s="10">
        <f>VLOOKUP(Licenses[[#This Row],[License '#]], [1]!Minority_Ownership_Values[#Data], 3, FALSE)</f>
        <v>1</v>
      </c>
      <c r="O298" s="9" t="str">
        <f>IF(Licenses[[#This Row],[Ownership]]="Minority Owned", Licenses[[#This Row],[Race of Majority Ownership (Cumulative)]], Licenses[[#This Row],[Ownership]])</f>
        <v>Non-Minority Owned</v>
      </c>
    </row>
    <row r="299" spans="1:15" customFormat="1" ht="15" customHeight="1" x14ac:dyDescent="0.2">
      <c r="A299" s="17">
        <v>421562</v>
      </c>
      <c r="B299" s="12" t="s">
        <v>994</v>
      </c>
      <c r="C299" s="12" t="s">
        <v>995</v>
      </c>
      <c r="D299" s="12">
        <v>20190807</v>
      </c>
      <c r="E299" s="12">
        <v>394</v>
      </c>
      <c r="F299" s="12" t="s">
        <v>996</v>
      </c>
      <c r="G299" s="12" t="s">
        <v>49</v>
      </c>
      <c r="H299" s="12">
        <v>17</v>
      </c>
      <c r="I299" s="12">
        <v>27</v>
      </c>
      <c r="J299" s="8" t="s">
        <v>24</v>
      </c>
      <c r="K299" s="9" t="str">
        <f>VLOOKUP(Licenses[[#This Row],[License '#]], [1]!Ownership_Lookup[#Data], 2, TRUE)</f>
        <v>White</v>
      </c>
      <c r="L299" s="10">
        <f>VLOOKUP(Licenses[[#This Row],[License '#]], [1]!Ownership_Lookup[#Data], 3, FALSE)</f>
        <v>1</v>
      </c>
      <c r="M299" s="9" t="str">
        <f>VLOOKUP(Licenses[[#This Row],[License '#]], [1]!Minority_Ownership_Values[#Data], 2, FALSE)</f>
        <v>Non-Minority Owned</v>
      </c>
      <c r="N299" s="10">
        <f>VLOOKUP(Licenses[[#This Row],[License '#]], [1]!Minority_Ownership_Values[#Data], 3, FALSE)</f>
        <v>1</v>
      </c>
      <c r="O299" s="9" t="str">
        <f>IF(Licenses[[#This Row],[Ownership]]="Minority Owned", Licenses[[#This Row],[Race of Majority Ownership (Cumulative)]], Licenses[[#This Row],[Ownership]])</f>
        <v>Non-Minority Owned</v>
      </c>
    </row>
    <row r="300" spans="1:15" customFormat="1" ht="15" customHeight="1" x14ac:dyDescent="0.2">
      <c r="A300" s="17">
        <v>421577</v>
      </c>
      <c r="B300" s="12" t="s">
        <v>997</v>
      </c>
      <c r="C300" s="12" t="s">
        <v>998</v>
      </c>
      <c r="D300" s="12">
        <v>20191221</v>
      </c>
      <c r="E300" s="12">
        <v>394</v>
      </c>
      <c r="F300" s="12" t="s">
        <v>999</v>
      </c>
      <c r="G300" s="12" t="s">
        <v>287</v>
      </c>
      <c r="H300" s="12">
        <v>24</v>
      </c>
      <c r="I300" s="12">
        <v>17</v>
      </c>
      <c r="J300" s="8" t="s">
        <v>24</v>
      </c>
      <c r="K300" s="9" t="str">
        <f>VLOOKUP(Licenses[[#This Row],[License '#]], [1]!Ownership_Lookup[#Data], 2, TRUE)</f>
        <v>White</v>
      </c>
      <c r="L300" s="10">
        <f>VLOOKUP(Licenses[[#This Row],[License '#]], [1]!Ownership_Lookup[#Data], 3, FALSE)</f>
        <v>1</v>
      </c>
      <c r="M300" s="9" t="str">
        <f>VLOOKUP(Licenses[[#This Row],[License '#]], [1]!Minority_Ownership_Values[#Data], 2, FALSE)</f>
        <v>Non-Minority Owned</v>
      </c>
      <c r="N300" s="10">
        <f>VLOOKUP(Licenses[[#This Row],[License '#]], [1]!Minority_Ownership_Values[#Data], 3, FALSE)</f>
        <v>1</v>
      </c>
      <c r="O300" s="9" t="str">
        <f>IF(Licenses[[#This Row],[Ownership]]="Minority Owned", Licenses[[#This Row],[Race of Majority Ownership (Cumulative)]], Licenses[[#This Row],[Ownership]])</f>
        <v>Non-Minority Owned</v>
      </c>
    </row>
    <row r="301" spans="1:15" customFormat="1" ht="15" customHeight="1" x14ac:dyDescent="0.2">
      <c r="A301" s="17">
        <v>421616</v>
      </c>
      <c r="B301" s="12" t="s">
        <v>1000</v>
      </c>
      <c r="C301" s="12" t="s">
        <v>548</v>
      </c>
      <c r="D301" s="12">
        <v>20191012</v>
      </c>
      <c r="E301" s="12">
        <v>394</v>
      </c>
      <c r="F301" s="12" t="s">
        <v>1001</v>
      </c>
      <c r="G301" s="12" t="s">
        <v>194</v>
      </c>
      <c r="H301" s="12">
        <v>1</v>
      </c>
      <c r="I301" s="12">
        <v>37</v>
      </c>
      <c r="J301" s="8" t="s">
        <v>24</v>
      </c>
      <c r="K301" s="9" t="str">
        <f>VLOOKUP(Licenses[[#This Row],[License '#]], [1]!Ownership_Lookup[#Data], 2, TRUE)</f>
        <v>White</v>
      </c>
      <c r="L301" s="10">
        <f>VLOOKUP(Licenses[[#This Row],[License '#]], [1]!Ownership_Lookup[#Data], 3, FALSE)</f>
        <v>1</v>
      </c>
      <c r="M301" s="9" t="str">
        <f>VLOOKUP(Licenses[[#This Row],[License '#]], [1]!Minority_Ownership_Values[#Data], 2, FALSE)</f>
        <v>Non-Minority Owned</v>
      </c>
      <c r="N301" s="10">
        <f>VLOOKUP(Licenses[[#This Row],[License '#]], [1]!Minority_Ownership_Values[#Data], 3, FALSE)</f>
        <v>1</v>
      </c>
      <c r="O301" s="9" t="str">
        <f>IF(Licenses[[#This Row],[Ownership]]="Minority Owned", Licenses[[#This Row],[Race of Majority Ownership (Cumulative)]], Licenses[[#This Row],[Ownership]])</f>
        <v>Non-Minority Owned</v>
      </c>
    </row>
    <row r="302" spans="1:15" customFormat="1" ht="15" customHeight="1" x14ac:dyDescent="0.2">
      <c r="A302" s="17">
        <v>421630</v>
      </c>
      <c r="B302" s="12" t="s">
        <v>1002</v>
      </c>
      <c r="C302" s="12" t="s">
        <v>1003</v>
      </c>
      <c r="D302" s="12">
        <v>20191128</v>
      </c>
      <c r="E302" s="12">
        <v>394</v>
      </c>
      <c r="F302" s="12" t="s">
        <v>1004</v>
      </c>
      <c r="G302" s="12" t="s">
        <v>740</v>
      </c>
      <c r="H302" s="12">
        <v>0</v>
      </c>
      <c r="I302" s="12">
        <v>31</v>
      </c>
      <c r="J302" s="8" t="s">
        <v>24</v>
      </c>
      <c r="K302" s="9" t="str">
        <f>VLOOKUP(Licenses[[#This Row],[License '#]], [1]!Ownership_Lookup[#Data], 2, TRUE)</f>
        <v>White</v>
      </c>
      <c r="L302" s="10">
        <f>VLOOKUP(Licenses[[#This Row],[License '#]], [1]!Ownership_Lookup[#Data], 3, FALSE)</f>
        <v>1</v>
      </c>
      <c r="M302" s="9" t="str">
        <f>VLOOKUP(Licenses[[#This Row],[License '#]], [1]!Minority_Ownership_Values[#Data], 2, FALSE)</f>
        <v>Non-Minority Owned</v>
      </c>
      <c r="N302" s="10">
        <f>VLOOKUP(Licenses[[#This Row],[License '#]], [1]!Minority_Ownership_Values[#Data], 3, FALSE)</f>
        <v>1</v>
      </c>
      <c r="O302" s="9" t="str">
        <f>IF(Licenses[[#This Row],[Ownership]]="Minority Owned", Licenses[[#This Row],[Race of Majority Ownership (Cumulative)]], Licenses[[#This Row],[Ownership]])</f>
        <v>Non-Minority Owned</v>
      </c>
    </row>
    <row r="303" spans="1:15" customFormat="1" ht="15" customHeight="1" x14ac:dyDescent="0.2">
      <c r="A303" s="17">
        <v>421632</v>
      </c>
      <c r="B303" s="12" t="s">
        <v>1005</v>
      </c>
      <c r="C303" s="12" t="s">
        <v>1006</v>
      </c>
      <c r="D303" s="12">
        <v>20190824</v>
      </c>
      <c r="E303" s="12">
        <v>394</v>
      </c>
      <c r="F303" s="12" t="s">
        <v>1007</v>
      </c>
      <c r="G303" s="12" t="s">
        <v>402</v>
      </c>
      <c r="H303" s="12">
        <v>2</v>
      </c>
      <c r="I303" s="12">
        <v>34</v>
      </c>
      <c r="J303" s="8" t="s">
        <v>24</v>
      </c>
      <c r="K303" s="9" t="str">
        <f>VLOOKUP(Licenses[[#This Row],[License '#]], [1]!Ownership_Lookup[#Data], 2, TRUE)</f>
        <v>White</v>
      </c>
      <c r="L303" s="10">
        <f>VLOOKUP(Licenses[[#This Row],[License '#]], [1]!Ownership_Lookup[#Data], 3, FALSE)</f>
        <v>1</v>
      </c>
      <c r="M303" s="9" t="str">
        <f>VLOOKUP(Licenses[[#This Row],[License '#]], [1]!Minority_Ownership_Values[#Data], 2, FALSE)</f>
        <v>Non-Minority Owned</v>
      </c>
      <c r="N303" s="10">
        <f>VLOOKUP(Licenses[[#This Row],[License '#]], [1]!Minority_Ownership_Values[#Data], 3, FALSE)</f>
        <v>1</v>
      </c>
      <c r="O303" s="9" t="str">
        <f>IF(Licenses[[#This Row],[Ownership]]="Minority Owned", Licenses[[#This Row],[Race of Majority Ownership (Cumulative)]], Licenses[[#This Row],[Ownership]])</f>
        <v>Non-Minority Owned</v>
      </c>
    </row>
    <row r="304" spans="1:15" customFormat="1" ht="15" customHeight="1" x14ac:dyDescent="0.2">
      <c r="A304" s="17">
        <v>421642</v>
      </c>
      <c r="B304" s="12" t="s">
        <v>1008</v>
      </c>
      <c r="C304" s="12" t="s">
        <v>1009</v>
      </c>
      <c r="D304" s="12">
        <v>20191024</v>
      </c>
      <c r="E304" s="12">
        <v>394</v>
      </c>
      <c r="F304" s="12" t="s">
        <v>1010</v>
      </c>
      <c r="G304" s="12" t="s">
        <v>804</v>
      </c>
      <c r="H304" s="12">
        <v>0</v>
      </c>
      <c r="I304" s="12">
        <v>31</v>
      </c>
      <c r="J304" s="12" t="s">
        <v>24</v>
      </c>
      <c r="K304" s="9" t="str">
        <f>VLOOKUP(Licenses[[#This Row],[License '#]], [1]!Ownership_Lookup[#Data], 2, TRUE)</f>
        <v>White</v>
      </c>
      <c r="L304" s="10">
        <f>VLOOKUP(Licenses[[#This Row],[License '#]], [1]!Ownership_Lookup[#Data], 3, FALSE)</f>
        <v>1</v>
      </c>
      <c r="M304" s="9" t="str">
        <f>VLOOKUP(Licenses[[#This Row],[License '#]], [1]!Minority_Ownership_Values[#Data], 2, FALSE)</f>
        <v>Non-Minority Owned</v>
      </c>
      <c r="N304" s="10">
        <f>VLOOKUP(Licenses[[#This Row],[License '#]], [1]!Minority_Ownership_Values[#Data], 3, FALSE)</f>
        <v>1</v>
      </c>
      <c r="O304" s="9" t="str">
        <f>IF(Licenses[[#This Row],[Ownership]]="Minority Owned", Licenses[[#This Row],[Race of Majority Ownership (Cumulative)]], Licenses[[#This Row],[Ownership]])</f>
        <v>Non-Minority Owned</v>
      </c>
    </row>
    <row r="305" spans="1:15" customFormat="1" ht="15" customHeight="1" x14ac:dyDescent="0.2">
      <c r="A305" s="6">
        <v>421652</v>
      </c>
      <c r="B305" s="7" t="s">
        <v>1011</v>
      </c>
      <c r="C305" s="7" t="s">
        <v>1012</v>
      </c>
      <c r="D305" s="7">
        <v>20191225</v>
      </c>
      <c r="E305" s="7">
        <v>394</v>
      </c>
      <c r="F305" s="7" t="s">
        <v>1013</v>
      </c>
      <c r="G305" s="7" t="s">
        <v>269</v>
      </c>
      <c r="H305" s="7">
        <v>1</v>
      </c>
      <c r="I305" s="7">
        <v>29</v>
      </c>
      <c r="J305" s="12" t="s">
        <v>19</v>
      </c>
      <c r="K305" s="9" t="str">
        <f>VLOOKUP(Licenses[[#This Row],[License '#]], [1]!Ownership_Lookup[#Data], 2, TRUE)</f>
        <v>White</v>
      </c>
      <c r="L305" s="10">
        <f>VLOOKUP(Licenses[[#This Row],[License '#]], [1]!Ownership_Lookup[#Data], 3, FALSE)</f>
        <v>1</v>
      </c>
      <c r="M305" s="9" t="str">
        <f>VLOOKUP(Licenses[[#This Row],[License '#]], [1]!Minority_Ownership_Values[#Data], 2, FALSE)</f>
        <v>Non-Minority Owned</v>
      </c>
      <c r="N305" s="10">
        <f>VLOOKUP(Licenses[[#This Row],[License '#]], [1]!Minority_Ownership_Values[#Data], 3, FALSE)</f>
        <v>1</v>
      </c>
      <c r="O305" s="9" t="str">
        <f>IF(Licenses[[#This Row],[Ownership]]="Minority Owned", Licenses[[#This Row],[Race of Majority Ownership (Cumulative)]], Licenses[[#This Row],[Ownership]])</f>
        <v>Non-Minority Owned</v>
      </c>
    </row>
    <row r="306" spans="1:15" customFormat="1" ht="15" customHeight="1" x14ac:dyDescent="0.2">
      <c r="A306" s="17">
        <v>421658</v>
      </c>
      <c r="B306" s="12" t="s">
        <v>1014</v>
      </c>
      <c r="C306" s="12" t="s">
        <v>1015</v>
      </c>
      <c r="D306" s="12">
        <v>20190827</v>
      </c>
      <c r="E306" s="12">
        <v>394</v>
      </c>
      <c r="F306" s="12" t="s">
        <v>1016</v>
      </c>
      <c r="G306" s="12" t="s">
        <v>1017</v>
      </c>
      <c r="H306" s="12">
        <v>0</v>
      </c>
      <c r="I306" s="12">
        <v>17</v>
      </c>
      <c r="J306" s="8" t="s">
        <v>24</v>
      </c>
      <c r="K306" s="9" t="str">
        <f>VLOOKUP(Licenses[[#This Row],[License '#]], [1]!Ownership_Lookup[#Data], 2, TRUE)</f>
        <v>Black or African American</v>
      </c>
      <c r="L306" s="10">
        <f>VLOOKUP(Licenses[[#This Row],[License '#]], [1]!Ownership_Lookup[#Data], 3, FALSE)</f>
        <v>0.6</v>
      </c>
      <c r="M306" s="9" t="str">
        <f>VLOOKUP(Licenses[[#This Row],[License '#]], [1]!Minority_Ownership_Values[#Data], 2, FALSE)</f>
        <v>Minority Owned</v>
      </c>
      <c r="N306" s="10">
        <f>VLOOKUP(Licenses[[#This Row],[License '#]], [1]!Minority_Ownership_Values[#Data], 3, FALSE)</f>
        <v>0.6</v>
      </c>
      <c r="O306" s="9" t="str">
        <f>IF(Licenses[[#This Row],[Ownership]]="Minority Owned", Licenses[[#This Row],[Race of Majority Ownership (Cumulative)]], Licenses[[#This Row],[Ownership]])</f>
        <v>Black or African American</v>
      </c>
    </row>
    <row r="307" spans="1:15" customFormat="1" ht="15" customHeight="1" x14ac:dyDescent="0.2">
      <c r="A307" s="17">
        <v>421667</v>
      </c>
      <c r="B307" s="12" t="s">
        <v>1018</v>
      </c>
      <c r="C307" s="12" t="s">
        <v>1019</v>
      </c>
      <c r="D307" s="12">
        <v>20191221</v>
      </c>
      <c r="E307" s="12">
        <v>394</v>
      </c>
      <c r="F307" s="12" t="s">
        <v>1020</v>
      </c>
      <c r="G307" s="12" t="s">
        <v>468</v>
      </c>
      <c r="H307" s="12">
        <v>0</v>
      </c>
      <c r="I307" s="12">
        <v>31</v>
      </c>
      <c r="J307" s="12" t="s">
        <v>24</v>
      </c>
      <c r="K307" s="9" t="str">
        <f>VLOOKUP(Licenses[[#This Row],[License '#]], [1]!Ownership_Lookup[#Data], 2, TRUE)</f>
        <v>White</v>
      </c>
      <c r="L307" s="10">
        <f>VLOOKUP(Licenses[[#This Row],[License '#]], [1]!Ownership_Lookup[#Data], 3, FALSE)</f>
        <v>1</v>
      </c>
      <c r="M307" s="9" t="str">
        <f>VLOOKUP(Licenses[[#This Row],[License '#]], [1]!Minority_Ownership_Values[#Data], 2, FALSE)</f>
        <v>Non-Minority Owned</v>
      </c>
      <c r="N307" s="10">
        <f>VLOOKUP(Licenses[[#This Row],[License '#]], [1]!Minority_Ownership_Values[#Data], 3, FALSE)</f>
        <v>1</v>
      </c>
      <c r="O307" s="9" t="str">
        <f>IF(Licenses[[#This Row],[Ownership]]="Minority Owned", Licenses[[#This Row],[Race of Majority Ownership (Cumulative)]], Licenses[[#This Row],[Ownership]])</f>
        <v>Non-Minority Owned</v>
      </c>
    </row>
    <row r="308" spans="1:15" customFormat="1" ht="15" customHeight="1" x14ac:dyDescent="0.2">
      <c r="A308" s="6">
        <v>421687</v>
      </c>
      <c r="B308" s="7" t="s">
        <v>1021</v>
      </c>
      <c r="C308" s="7" t="s">
        <v>1022</v>
      </c>
      <c r="D308" s="7">
        <v>20190104</v>
      </c>
      <c r="E308" s="7">
        <v>394</v>
      </c>
      <c r="F308" s="7" t="s">
        <v>1023</v>
      </c>
      <c r="G308" s="7" t="s">
        <v>1024</v>
      </c>
      <c r="H308" s="7">
        <v>3</v>
      </c>
      <c r="I308" s="7">
        <v>22</v>
      </c>
      <c r="J308" s="8" t="s">
        <v>19</v>
      </c>
      <c r="K308" s="9" t="str">
        <f>VLOOKUP(Licenses[[#This Row],[License '#]], [1]!Ownership_Lookup[#Data], 2, TRUE)</f>
        <v>White</v>
      </c>
      <c r="L308" s="10">
        <f>VLOOKUP(Licenses[[#This Row],[License '#]], [1]!Ownership_Lookup[#Data], 3, FALSE)</f>
        <v>1</v>
      </c>
      <c r="M308" s="9" t="str">
        <f>VLOOKUP(Licenses[[#This Row],[License '#]], [1]!Minority_Ownership_Values[#Data], 2, FALSE)</f>
        <v>Non-Minority Owned</v>
      </c>
      <c r="N308" s="10">
        <f>VLOOKUP(Licenses[[#This Row],[License '#]], [1]!Minority_Ownership_Values[#Data], 3, FALSE)</f>
        <v>1</v>
      </c>
      <c r="O308" s="9" t="str">
        <f>IF(Licenses[[#This Row],[Ownership]]="Minority Owned", Licenses[[#This Row],[Race of Majority Ownership (Cumulative)]], Licenses[[#This Row],[Ownership]])</f>
        <v>Non-Minority Owned</v>
      </c>
    </row>
    <row r="309" spans="1:15" customFormat="1" ht="15" customHeight="1" x14ac:dyDescent="0.2">
      <c r="A309" s="17">
        <v>421695</v>
      </c>
      <c r="B309" s="12" t="s">
        <v>1025</v>
      </c>
      <c r="C309" s="12" t="s">
        <v>1026</v>
      </c>
      <c r="D309" s="12">
        <v>20191108</v>
      </c>
      <c r="E309" s="12">
        <v>394</v>
      </c>
      <c r="F309" s="12" t="s">
        <v>1027</v>
      </c>
      <c r="G309" s="12" t="s">
        <v>28</v>
      </c>
      <c r="H309" s="12">
        <v>0</v>
      </c>
      <c r="I309" s="12">
        <v>17</v>
      </c>
      <c r="J309" s="8" t="s">
        <v>24</v>
      </c>
      <c r="K309" s="9" t="str">
        <f>VLOOKUP(Licenses[[#This Row],[License '#]], [1]!Ownership_Lookup[#Data], 2, TRUE)</f>
        <v>No Majority</v>
      </c>
      <c r="L309" s="10">
        <f>VLOOKUP(Licenses[[#This Row],[License '#]], [1]!Ownership_Lookup[#Data], 3, FALSE)</f>
        <v>0.45</v>
      </c>
      <c r="M309" s="9" t="str">
        <f>VLOOKUP(Licenses[[#This Row],[License '#]], [1]!Minority_Ownership_Values[#Data], 2, FALSE)</f>
        <v>Minority Owned</v>
      </c>
      <c r="N309" s="10">
        <f>VLOOKUP(Licenses[[#This Row],[License '#]], [1]!Minority_Ownership_Values[#Data], 3, FALSE)</f>
        <v>0.9</v>
      </c>
      <c r="O309" s="9" t="s">
        <v>170</v>
      </c>
    </row>
    <row r="310" spans="1:15" customFormat="1" ht="15" customHeight="1" x14ac:dyDescent="0.2">
      <c r="A310" s="17">
        <v>421698</v>
      </c>
      <c r="B310" s="12" t="s">
        <v>1028</v>
      </c>
      <c r="C310" s="12" t="s">
        <v>1029</v>
      </c>
      <c r="D310" s="12">
        <v>20191116</v>
      </c>
      <c r="E310" s="12">
        <v>394</v>
      </c>
      <c r="F310" s="12" t="s">
        <v>1030</v>
      </c>
      <c r="G310" s="12" t="s">
        <v>102</v>
      </c>
      <c r="H310" s="12">
        <v>10</v>
      </c>
      <c r="I310" s="12">
        <v>32</v>
      </c>
      <c r="J310" s="8" t="s">
        <v>24</v>
      </c>
      <c r="K310" s="9" t="str">
        <f>VLOOKUP(Licenses[[#This Row],[License '#]], [1]!Ownership_Lookup[#Data], 2, TRUE)</f>
        <v>White</v>
      </c>
      <c r="L310" s="10">
        <f>VLOOKUP(Licenses[[#This Row],[License '#]], [1]!Ownership_Lookup[#Data], 3, FALSE)</f>
        <v>1</v>
      </c>
      <c r="M310" s="9" t="str">
        <f>VLOOKUP(Licenses[[#This Row],[License '#]], [1]!Minority_Ownership_Values[#Data], 2, FALSE)</f>
        <v>Non-Minority Owned</v>
      </c>
      <c r="N310" s="10">
        <f>VLOOKUP(Licenses[[#This Row],[License '#]], [1]!Minority_Ownership_Values[#Data], 3, FALSE)</f>
        <v>1</v>
      </c>
      <c r="O310" s="9" t="str">
        <f>IF(Licenses[[#This Row],[Ownership]]="Minority Owned", Licenses[[#This Row],[Race of Majority Ownership (Cumulative)]], Licenses[[#This Row],[Ownership]])</f>
        <v>Non-Minority Owned</v>
      </c>
    </row>
    <row r="311" spans="1:15" customFormat="1" ht="15" customHeight="1" x14ac:dyDescent="0.2">
      <c r="A311" s="6">
        <v>421702</v>
      </c>
      <c r="B311" s="7" t="s">
        <v>1031</v>
      </c>
      <c r="C311" s="7" t="s">
        <v>1032</v>
      </c>
      <c r="D311" s="7">
        <v>20190529</v>
      </c>
      <c r="E311" s="7">
        <v>394</v>
      </c>
      <c r="F311" s="7" t="s">
        <v>1033</v>
      </c>
      <c r="G311" s="7" t="s">
        <v>18</v>
      </c>
      <c r="H311" s="7">
        <v>5</v>
      </c>
      <c r="I311" s="7">
        <v>6</v>
      </c>
      <c r="J311" s="8" t="s">
        <v>19</v>
      </c>
      <c r="K311" s="9" t="str">
        <f>VLOOKUP(Licenses[[#This Row],[License '#]], [1]!Ownership_Lookup[#Data], 2, TRUE)</f>
        <v>White</v>
      </c>
      <c r="L311" s="10">
        <f>VLOOKUP(Licenses[[#This Row],[License '#]], [1]!Ownership_Lookup[#Data], 3, FALSE)</f>
        <v>1</v>
      </c>
      <c r="M311" s="9" t="str">
        <f>VLOOKUP(Licenses[[#This Row],[License '#]], [1]!Minority_Ownership_Values[#Data], 2, FALSE)</f>
        <v>Non-Minority Owned</v>
      </c>
      <c r="N311" s="10">
        <f>VLOOKUP(Licenses[[#This Row],[License '#]], [1]!Minority_Ownership_Values[#Data], 3, FALSE)</f>
        <v>1</v>
      </c>
      <c r="O311" s="9" t="str">
        <f>IF(Licenses[[#This Row],[Ownership]]="Minority Owned", Licenses[[#This Row],[Race of Majority Ownership (Cumulative)]], Licenses[[#This Row],[Ownership]])</f>
        <v>Non-Minority Owned</v>
      </c>
    </row>
    <row r="312" spans="1:15" customFormat="1" ht="15" customHeight="1" x14ac:dyDescent="0.2">
      <c r="A312" s="6">
        <v>421707</v>
      </c>
      <c r="B312" s="7" t="s">
        <v>1034</v>
      </c>
      <c r="C312" s="7" t="s">
        <v>643</v>
      </c>
      <c r="D312" s="7">
        <v>20190821</v>
      </c>
      <c r="E312" s="7">
        <v>394</v>
      </c>
      <c r="F312" s="7" t="s">
        <v>1035</v>
      </c>
      <c r="G312" s="7" t="s">
        <v>194</v>
      </c>
      <c r="H312" s="7">
        <v>1</v>
      </c>
      <c r="I312" s="7">
        <v>37</v>
      </c>
      <c r="J312" s="8" t="s">
        <v>19</v>
      </c>
      <c r="K312" s="9" t="str">
        <f>VLOOKUP(Licenses[[#This Row],[License '#]], [1]!Ownership_Lookup[#Data], 2, TRUE)</f>
        <v>White</v>
      </c>
      <c r="L312" s="10">
        <f>VLOOKUP(Licenses[[#This Row],[License '#]], [1]!Ownership_Lookup[#Data], 3, FALSE)</f>
        <v>1</v>
      </c>
      <c r="M312" s="9" t="str">
        <f>VLOOKUP(Licenses[[#This Row],[License '#]], [1]!Minority_Ownership_Values[#Data], 2, FALSE)</f>
        <v>Non-Minority Owned</v>
      </c>
      <c r="N312" s="10">
        <f>VLOOKUP(Licenses[[#This Row],[License '#]], [1]!Minority_Ownership_Values[#Data], 3, FALSE)</f>
        <v>1</v>
      </c>
      <c r="O312" s="9" t="str">
        <f>IF(Licenses[[#This Row],[Ownership]]="Minority Owned", Licenses[[#This Row],[Race of Majority Ownership (Cumulative)]], Licenses[[#This Row],[Ownership]])</f>
        <v>Non-Minority Owned</v>
      </c>
    </row>
    <row r="313" spans="1:15" customFormat="1" ht="15" customHeight="1" x14ac:dyDescent="0.2">
      <c r="A313" s="17">
        <v>421708</v>
      </c>
      <c r="B313" s="12" t="s">
        <v>1036</v>
      </c>
      <c r="C313" s="12" t="s">
        <v>1037</v>
      </c>
      <c r="D313" s="12">
        <v>20191009</v>
      </c>
      <c r="E313" s="12">
        <v>394</v>
      </c>
      <c r="F313" s="12" t="s">
        <v>1038</v>
      </c>
      <c r="G313" s="12" t="s">
        <v>28</v>
      </c>
      <c r="H313" s="12">
        <v>26</v>
      </c>
      <c r="I313" s="12">
        <v>17</v>
      </c>
      <c r="J313" s="8" t="s">
        <v>24</v>
      </c>
      <c r="K313" s="9" t="str">
        <f>VLOOKUP(Licenses[[#This Row],[License '#]], [1]!Ownership_Lookup[#Data], 2, TRUE)</f>
        <v>White</v>
      </c>
      <c r="L313" s="10">
        <f>VLOOKUP(Licenses[[#This Row],[License '#]], [1]!Ownership_Lookup[#Data], 3, FALSE)</f>
        <v>1</v>
      </c>
      <c r="M313" s="9" t="str">
        <f>VLOOKUP(Licenses[[#This Row],[License '#]], [1]!Minority_Ownership_Values[#Data], 2, FALSE)</f>
        <v>Non-Minority Owned</v>
      </c>
      <c r="N313" s="10">
        <f>VLOOKUP(Licenses[[#This Row],[License '#]], [1]!Minority_Ownership_Values[#Data], 3, FALSE)</f>
        <v>1</v>
      </c>
      <c r="O313" s="9" t="str">
        <f>IF(Licenses[[#This Row],[Ownership]]="Minority Owned", Licenses[[#This Row],[Race of Majority Ownership (Cumulative)]], Licenses[[#This Row],[Ownership]])</f>
        <v>Non-Minority Owned</v>
      </c>
    </row>
    <row r="314" spans="1:15" customFormat="1" ht="15" customHeight="1" x14ac:dyDescent="0.2">
      <c r="A314" s="17">
        <v>421709</v>
      </c>
      <c r="B314" s="12" t="s">
        <v>1039</v>
      </c>
      <c r="C314" s="12" t="s">
        <v>1040</v>
      </c>
      <c r="D314" s="12">
        <v>20190112</v>
      </c>
      <c r="E314" s="12">
        <v>394</v>
      </c>
      <c r="F314" s="12" t="s">
        <v>1041</v>
      </c>
      <c r="G314" s="12" t="s">
        <v>1042</v>
      </c>
      <c r="H314" s="12">
        <v>0</v>
      </c>
      <c r="I314" s="12">
        <v>16</v>
      </c>
      <c r="J314" s="8" t="s">
        <v>24</v>
      </c>
      <c r="K314" s="9" t="str">
        <f>VLOOKUP(Licenses[[#This Row],[License '#]], [1]!Ownership_Lookup[#Data], 2, TRUE)</f>
        <v>White</v>
      </c>
      <c r="L314" s="10">
        <f>VLOOKUP(Licenses[[#This Row],[License '#]], [1]!Ownership_Lookup[#Data], 3, FALSE)</f>
        <v>0.85</v>
      </c>
      <c r="M314" s="9" t="str">
        <f>VLOOKUP(Licenses[[#This Row],[License '#]], [1]!Minority_Ownership_Values[#Data], 2, FALSE)</f>
        <v>Non-Minority Owned</v>
      </c>
      <c r="N314" s="10">
        <f>VLOOKUP(Licenses[[#This Row],[License '#]], [1]!Minority_Ownership_Values[#Data], 3, FALSE)</f>
        <v>0.85</v>
      </c>
      <c r="O314" s="9" t="str">
        <f>IF(Licenses[[#This Row],[Ownership]]="Minority Owned", Licenses[[#This Row],[Race of Majority Ownership (Cumulative)]], Licenses[[#This Row],[Ownership]])</f>
        <v>Non-Minority Owned</v>
      </c>
    </row>
    <row r="315" spans="1:15" customFormat="1" ht="15" customHeight="1" x14ac:dyDescent="0.2">
      <c r="A315" s="17">
        <v>421738</v>
      </c>
      <c r="B315" s="12" t="s">
        <v>1043</v>
      </c>
      <c r="C315" s="12" t="s">
        <v>1044</v>
      </c>
      <c r="D315" s="12">
        <v>20190925</v>
      </c>
      <c r="E315" s="12">
        <v>394</v>
      </c>
      <c r="F315" s="12" t="s">
        <v>1045</v>
      </c>
      <c r="G315" s="12" t="s">
        <v>929</v>
      </c>
      <c r="H315" s="12">
        <v>7</v>
      </c>
      <c r="I315" s="12">
        <v>24</v>
      </c>
      <c r="J315" s="8" t="s">
        <v>24</v>
      </c>
      <c r="K315" s="9" t="str">
        <f>VLOOKUP(Licenses[[#This Row],[License '#]], [1]!Ownership_Lookup[#Data], 2, TRUE)</f>
        <v>White</v>
      </c>
      <c r="L315" s="10">
        <f>VLOOKUP(Licenses[[#This Row],[License '#]], [1]!Ownership_Lookup[#Data], 3, FALSE)</f>
        <v>1</v>
      </c>
      <c r="M315" s="9" t="str">
        <f>VLOOKUP(Licenses[[#This Row],[License '#]], [1]!Minority_Ownership_Values[#Data], 2, FALSE)</f>
        <v>Non-Minority Owned</v>
      </c>
      <c r="N315" s="10">
        <f>VLOOKUP(Licenses[[#This Row],[License '#]], [1]!Minority_Ownership_Values[#Data], 3, FALSE)</f>
        <v>1</v>
      </c>
      <c r="O315" s="9" t="str">
        <f>IF(Licenses[[#This Row],[Ownership]]="Minority Owned", Licenses[[#This Row],[Race of Majority Ownership (Cumulative)]], Licenses[[#This Row],[Ownership]])</f>
        <v>Non-Minority Owned</v>
      </c>
    </row>
    <row r="316" spans="1:15" customFormat="1" ht="15" customHeight="1" x14ac:dyDescent="0.2">
      <c r="A316" s="17">
        <v>421757</v>
      </c>
      <c r="B316" s="12" t="s">
        <v>1046</v>
      </c>
      <c r="C316" s="12" t="s">
        <v>1047</v>
      </c>
      <c r="D316" s="12">
        <v>20191017</v>
      </c>
      <c r="E316" s="12">
        <v>394</v>
      </c>
      <c r="F316" s="12" t="s">
        <v>1048</v>
      </c>
      <c r="G316" s="12" t="s">
        <v>1049</v>
      </c>
      <c r="H316" s="12">
        <v>1</v>
      </c>
      <c r="I316" s="12">
        <v>25</v>
      </c>
      <c r="J316" s="8" t="s">
        <v>24</v>
      </c>
      <c r="K316" s="9" t="str">
        <f>VLOOKUP(Licenses[[#This Row],[License '#]], [1]!Ownership_Lookup[#Data], 2, TRUE)</f>
        <v>White</v>
      </c>
      <c r="L316" s="10">
        <f>VLOOKUP(Licenses[[#This Row],[License '#]], [1]!Ownership_Lookup[#Data], 3, FALSE)</f>
        <v>1</v>
      </c>
      <c r="M316" s="9" t="str">
        <f>VLOOKUP(Licenses[[#This Row],[License '#]], [1]!Minority_Ownership_Values[#Data], 2, FALSE)</f>
        <v>Non-Minority Owned</v>
      </c>
      <c r="N316" s="10">
        <f>VLOOKUP(Licenses[[#This Row],[License '#]], [1]!Minority_Ownership_Values[#Data], 3, FALSE)</f>
        <v>1</v>
      </c>
      <c r="O316" s="9" t="str">
        <f>IF(Licenses[[#This Row],[Ownership]]="Minority Owned", Licenses[[#This Row],[Race of Majority Ownership (Cumulative)]], Licenses[[#This Row],[Ownership]])</f>
        <v>Non-Minority Owned</v>
      </c>
    </row>
    <row r="317" spans="1:15" customFormat="1" ht="15" customHeight="1" x14ac:dyDescent="0.2">
      <c r="A317" s="17">
        <v>421777</v>
      </c>
      <c r="B317" s="12" t="s">
        <v>1050</v>
      </c>
      <c r="C317" s="12" t="s">
        <v>1051</v>
      </c>
      <c r="D317" s="12">
        <v>20190802</v>
      </c>
      <c r="E317" s="12">
        <v>394</v>
      </c>
      <c r="F317" s="12" t="s">
        <v>1052</v>
      </c>
      <c r="G317" s="12" t="s">
        <v>655</v>
      </c>
      <c r="H317" s="12">
        <v>4</v>
      </c>
      <c r="I317" s="12">
        <v>17</v>
      </c>
      <c r="J317" s="8" t="s">
        <v>24</v>
      </c>
      <c r="K317" s="9" t="str">
        <f>VLOOKUP(Licenses[[#This Row],[License '#]], [1]!Ownership_Lookup[#Data], 2, TRUE)</f>
        <v>White</v>
      </c>
      <c r="L317" s="10">
        <f>VLOOKUP(Licenses[[#This Row],[License '#]], [1]!Ownership_Lookup[#Data], 3, FALSE)</f>
        <v>0.8</v>
      </c>
      <c r="M317" s="9" t="str">
        <f>VLOOKUP(Licenses[[#This Row],[License '#]], [1]!Minority_Ownership_Values[#Data], 2, FALSE)</f>
        <v>Non-Minority Owned</v>
      </c>
      <c r="N317" s="10">
        <f>VLOOKUP(Licenses[[#This Row],[License '#]], [1]!Minority_Ownership_Values[#Data], 3, FALSE)</f>
        <v>0.8</v>
      </c>
      <c r="O317" s="9" t="str">
        <f>IF(Licenses[[#This Row],[Ownership]]="Minority Owned", Licenses[[#This Row],[Race of Majority Ownership (Cumulative)]], Licenses[[#This Row],[Ownership]])</f>
        <v>Non-Minority Owned</v>
      </c>
    </row>
    <row r="318" spans="1:15" customFormat="1" ht="15" customHeight="1" x14ac:dyDescent="0.2">
      <c r="A318" s="17">
        <v>421789</v>
      </c>
      <c r="B318" s="12" t="s">
        <v>1053</v>
      </c>
      <c r="C318" s="12" t="s">
        <v>1054</v>
      </c>
      <c r="D318" s="12">
        <v>20191009</v>
      </c>
      <c r="E318" s="12">
        <v>394</v>
      </c>
      <c r="F318" s="12" t="s">
        <v>1055</v>
      </c>
      <c r="G318" s="12" t="s">
        <v>158</v>
      </c>
      <c r="H318" s="12">
        <v>4</v>
      </c>
      <c r="I318" s="12">
        <v>8</v>
      </c>
      <c r="J318" s="12" t="s">
        <v>24</v>
      </c>
      <c r="K318" s="9" t="str">
        <f>VLOOKUP(Licenses[[#This Row],[License '#]], [1]!Ownership_Lookup[#Data], 2, TRUE)</f>
        <v>White</v>
      </c>
      <c r="L318" s="10">
        <f>VLOOKUP(Licenses[[#This Row],[License '#]], [1]!Ownership_Lookup[#Data], 3, FALSE)</f>
        <v>1</v>
      </c>
      <c r="M318" s="9" t="str">
        <f>VLOOKUP(Licenses[[#This Row],[License '#]], [1]!Minority_Ownership_Values[#Data], 2, FALSE)</f>
        <v>Non-Minority Owned</v>
      </c>
      <c r="N318" s="10">
        <f>VLOOKUP(Licenses[[#This Row],[License '#]], [1]!Minority_Ownership_Values[#Data], 3, FALSE)</f>
        <v>1</v>
      </c>
      <c r="O318" s="9" t="str">
        <f>IF(Licenses[[#This Row],[Ownership]]="Minority Owned", Licenses[[#This Row],[Race of Majority Ownership (Cumulative)]], Licenses[[#This Row],[Ownership]])</f>
        <v>Non-Minority Owned</v>
      </c>
    </row>
    <row r="319" spans="1:15" customFormat="1" ht="15" customHeight="1" x14ac:dyDescent="0.2">
      <c r="A319" s="17">
        <v>421804</v>
      </c>
      <c r="B319" s="12" t="s">
        <v>1056</v>
      </c>
      <c r="C319" s="12" t="s">
        <v>301</v>
      </c>
      <c r="D319" s="12">
        <v>20191002</v>
      </c>
      <c r="E319" s="12">
        <v>394</v>
      </c>
      <c r="F319" s="12" t="s">
        <v>1057</v>
      </c>
      <c r="G319" s="12" t="s">
        <v>28</v>
      </c>
      <c r="H319" s="12">
        <v>26</v>
      </c>
      <c r="I319" s="12">
        <v>17</v>
      </c>
      <c r="J319" s="8" t="s">
        <v>24</v>
      </c>
      <c r="K319" s="9" t="str">
        <f>VLOOKUP(Licenses[[#This Row],[License '#]], [1]!Ownership_Lookup[#Data], 2, TRUE)</f>
        <v>White</v>
      </c>
      <c r="L319" s="10">
        <f>VLOOKUP(Licenses[[#This Row],[License '#]], [1]!Ownership_Lookup[#Data], 3, FALSE)</f>
        <v>0.6</v>
      </c>
      <c r="M319" s="9" t="str">
        <f>VLOOKUP(Licenses[[#This Row],[License '#]], [1]!Minority_Ownership_Values[#Data], 2, FALSE)</f>
        <v>Non-Minority Owned</v>
      </c>
      <c r="N319" s="10">
        <f>VLOOKUP(Licenses[[#This Row],[License '#]], [1]!Minority_Ownership_Values[#Data], 3, FALSE)</f>
        <v>0.6</v>
      </c>
      <c r="O319" s="9" t="str">
        <f>IF(Licenses[[#This Row],[Ownership]]="Minority Owned", Licenses[[#This Row],[Race of Majority Ownership (Cumulative)]], Licenses[[#This Row],[Ownership]])</f>
        <v>Non-Minority Owned</v>
      </c>
    </row>
    <row r="320" spans="1:15" customFormat="1" ht="15" customHeight="1" x14ac:dyDescent="0.2">
      <c r="A320" s="17">
        <v>421805</v>
      </c>
      <c r="B320" s="12" t="s">
        <v>1058</v>
      </c>
      <c r="C320" s="12" t="s">
        <v>1059</v>
      </c>
      <c r="D320" s="12">
        <v>20191009</v>
      </c>
      <c r="E320" s="12">
        <v>394</v>
      </c>
      <c r="F320" s="12" t="s">
        <v>1060</v>
      </c>
      <c r="G320" s="12" t="s">
        <v>18</v>
      </c>
      <c r="H320" s="12">
        <v>5</v>
      </c>
      <c r="I320" s="12">
        <v>6</v>
      </c>
      <c r="J320" s="8" t="s">
        <v>24</v>
      </c>
      <c r="K320" s="9" t="str">
        <f>VLOOKUP(Licenses[[#This Row],[License '#]], [1]!Ownership_Lookup[#Data], 2, TRUE)</f>
        <v>White</v>
      </c>
      <c r="L320" s="10">
        <f>VLOOKUP(Licenses[[#This Row],[License '#]], [1]!Ownership_Lookup[#Data], 3, FALSE)</f>
        <v>1</v>
      </c>
      <c r="M320" s="9" t="str">
        <f>VLOOKUP(Licenses[[#This Row],[License '#]], [1]!Minority_Ownership_Values[#Data], 2, FALSE)</f>
        <v>Non-Minority Owned</v>
      </c>
      <c r="N320" s="10">
        <f>VLOOKUP(Licenses[[#This Row],[License '#]], [1]!Minority_Ownership_Values[#Data], 3, FALSE)</f>
        <v>1</v>
      </c>
      <c r="O320" s="9" t="str">
        <f>IF(Licenses[[#This Row],[Ownership]]="Minority Owned", Licenses[[#This Row],[Race of Majority Ownership (Cumulative)]], Licenses[[#This Row],[Ownership]])</f>
        <v>Non-Minority Owned</v>
      </c>
    </row>
    <row r="321" spans="1:15" customFormat="1" ht="15" customHeight="1" x14ac:dyDescent="0.2">
      <c r="A321" s="17">
        <v>421813</v>
      </c>
      <c r="B321" s="12" t="s">
        <v>1061</v>
      </c>
      <c r="C321" s="12" t="s">
        <v>1062</v>
      </c>
      <c r="D321" s="12">
        <v>20191227</v>
      </c>
      <c r="E321" s="12">
        <v>394</v>
      </c>
      <c r="F321" s="12" t="s">
        <v>1063</v>
      </c>
      <c r="G321" s="12" t="s">
        <v>194</v>
      </c>
      <c r="H321" s="12">
        <v>0</v>
      </c>
      <c r="I321" s="12">
        <v>37</v>
      </c>
      <c r="J321" s="8" t="s">
        <v>24</v>
      </c>
      <c r="K321" s="9" t="str">
        <f>VLOOKUP(Licenses[[#This Row],[License '#]], [1]!Ownership_Lookup[#Data], 2, TRUE)</f>
        <v>White</v>
      </c>
      <c r="L321" s="10">
        <f>VLOOKUP(Licenses[[#This Row],[License '#]], [1]!Ownership_Lookup[#Data], 3, FALSE)</f>
        <v>1</v>
      </c>
      <c r="M321" s="9" t="str">
        <f>VLOOKUP(Licenses[[#This Row],[License '#]], [1]!Minority_Ownership_Values[#Data], 2, FALSE)</f>
        <v>Non-Minority Owned</v>
      </c>
      <c r="N321" s="10">
        <f>VLOOKUP(Licenses[[#This Row],[License '#]], [1]!Minority_Ownership_Values[#Data], 3, FALSE)</f>
        <v>1</v>
      </c>
      <c r="O321" s="9" t="str">
        <f>IF(Licenses[[#This Row],[Ownership]]="Minority Owned", Licenses[[#This Row],[Race of Majority Ownership (Cumulative)]], Licenses[[#This Row],[Ownership]])</f>
        <v>Non-Minority Owned</v>
      </c>
    </row>
    <row r="322" spans="1:15" customFormat="1" ht="15" customHeight="1" x14ac:dyDescent="0.2">
      <c r="A322" s="17">
        <v>421826</v>
      </c>
      <c r="B322" s="12" t="s">
        <v>1064</v>
      </c>
      <c r="C322" s="12" t="s">
        <v>1065</v>
      </c>
      <c r="D322" s="12">
        <v>20191112</v>
      </c>
      <c r="E322" s="12">
        <v>394</v>
      </c>
      <c r="F322" s="12" t="s">
        <v>1066</v>
      </c>
      <c r="G322" s="12" t="s">
        <v>940</v>
      </c>
      <c r="H322" s="12">
        <v>0</v>
      </c>
      <c r="I322" s="12">
        <v>17</v>
      </c>
      <c r="J322" s="8" t="s">
        <v>24</v>
      </c>
      <c r="K322" s="9" t="str">
        <f>VLOOKUP(Licenses[[#This Row],[License '#]], [1]!Ownership_Lookup[#Data], 2, TRUE)</f>
        <v>Black or African American</v>
      </c>
      <c r="L322" s="10">
        <f>VLOOKUP(Licenses[[#This Row],[License '#]], [1]!Ownership_Lookup[#Data], 3, FALSE)</f>
        <v>1</v>
      </c>
      <c r="M322" s="9" t="str">
        <f>VLOOKUP(Licenses[[#This Row],[License '#]], [1]!Minority_Ownership_Values[#Data], 2, FALSE)</f>
        <v>Minority Owned</v>
      </c>
      <c r="N322" s="10">
        <f>VLOOKUP(Licenses[[#This Row],[License '#]], [1]!Minority_Ownership_Values[#Data], 3, FALSE)</f>
        <v>1</v>
      </c>
      <c r="O322" s="9" t="str">
        <f>IF(Licenses[[#This Row],[Ownership]]="Minority Owned", Licenses[[#This Row],[Race of Majority Ownership (Cumulative)]], Licenses[[#This Row],[Ownership]])</f>
        <v>Black or African American</v>
      </c>
    </row>
    <row r="323" spans="1:15" customFormat="1" ht="15" customHeight="1" x14ac:dyDescent="0.2">
      <c r="A323" s="6">
        <v>421873</v>
      </c>
      <c r="B323" s="7" t="s">
        <v>1067</v>
      </c>
      <c r="C323" s="7" t="s">
        <v>1068</v>
      </c>
      <c r="D323" s="7">
        <v>20190513</v>
      </c>
      <c r="E323" s="7">
        <v>394</v>
      </c>
      <c r="F323" s="7" t="s">
        <v>1069</v>
      </c>
      <c r="G323" s="7" t="s">
        <v>804</v>
      </c>
      <c r="H323" s="7">
        <v>0</v>
      </c>
      <c r="I323" s="7">
        <v>31</v>
      </c>
      <c r="J323" s="8" t="s">
        <v>19</v>
      </c>
      <c r="K323" s="9" t="str">
        <f>VLOOKUP(Licenses[[#This Row],[License '#]], [1]!Ownership_Lookup[#Data], 2, TRUE)</f>
        <v>White</v>
      </c>
      <c r="L323" s="10">
        <f>VLOOKUP(Licenses[[#This Row],[License '#]], [1]!Ownership_Lookup[#Data], 3, FALSE)</f>
        <v>1</v>
      </c>
      <c r="M323" s="9" t="str">
        <f>VLOOKUP(Licenses[[#This Row],[License '#]], [1]!Minority_Ownership_Values[#Data], 2, FALSE)</f>
        <v>Non-Minority Owned</v>
      </c>
      <c r="N323" s="10">
        <f>VLOOKUP(Licenses[[#This Row],[License '#]], [1]!Minority_Ownership_Values[#Data], 3, FALSE)</f>
        <v>1</v>
      </c>
      <c r="O323" s="9" t="str">
        <f>IF(Licenses[[#This Row],[Ownership]]="Minority Owned", Licenses[[#This Row],[Race of Majority Ownership (Cumulative)]], Licenses[[#This Row],[Ownership]])</f>
        <v>Non-Minority Owned</v>
      </c>
    </row>
    <row r="324" spans="1:15" customFormat="1" ht="15" customHeight="1" x14ac:dyDescent="0.2">
      <c r="A324" s="17">
        <v>421876</v>
      </c>
      <c r="B324" s="12" t="s">
        <v>1070</v>
      </c>
      <c r="C324" s="12" t="s">
        <v>1071</v>
      </c>
      <c r="D324" s="12">
        <v>20191025</v>
      </c>
      <c r="E324" s="12">
        <v>394</v>
      </c>
      <c r="F324" s="12" t="s">
        <v>1072</v>
      </c>
      <c r="G324" s="12" t="s">
        <v>537</v>
      </c>
      <c r="H324" s="12">
        <v>37</v>
      </c>
      <c r="I324" s="12">
        <v>17</v>
      </c>
      <c r="J324" s="12" t="s">
        <v>24</v>
      </c>
      <c r="K324" s="9" t="str">
        <f>VLOOKUP(Licenses[[#This Row],[License '#]], [1]!Ownership_Lookup[#Data], 2, TRUE)</f>
        <v>Black or African American</v>
      </c>
      <c r="L324" s="10">
        <f>VLOOKUP(Licenses[[#This Row],[License '#]], [1]!Ownership_Lookup[#Data], 3, FALSE)</f>
        <v>1</v>
      </c>
      <c r="M324" s="9" t="str">
        <f>VLOOKUP(Licenses[[#This Row],[License '#]], [1]!Minority_Ownership_Values[#Data], 2, FALSE)</f>
        <v>Minority Owned</v>
      </c>
      <c r="N324" s="10">
        <f>VLOOKUP(Licenses[[#This Row],[License '#]], [1]!Minority_Ownership_Values[#Data], 3, FALSE)</f>
        <v>1</v>
      </c>
      <c r="O324" s="9" t="str">
        <f>IF(Licenses[[#This Row],[Ownership]]="Minority Owned", Licenses[[#This Row],[Race of Majority Ownership (Cumulative)]], Licenses[[#This Row],[Ownership]])</f>
        <v>Black or African American</v>
      </c>
    </row>
    <row r="325" spans="1:15" customFormat="1" ht="15" customHeight="1" x14ac:dyDescent="0.2">
      <c r="A325" s="17">
        <v>421877</v>
      </c>
      <c r="B325" s="12" t="s">
        <v>1073</v>
      </c>
      <c r="C325" s="12" t="s">
        <v>199</v>
      </c>
      <c r="D325" s="12">
        <v>20191018</v>
      </c>
      <c r="E325" s="12">
        <v>394</v>
      </c>
      <c r="F325" s="12" t="s">
        <v>1074</v>
      </c>
      <c r="G325" s="12" t="s">
        <v>35</v>
      </c>
      <c r="H325" s="12">
        <v>0</v>
      </c>
      <c r="I325" s="12">
        <v>18</v>
      </c>
      <c r="J325" s="12" t="s">
        <v>24</v>
      </c>
      <c r="K325" s="9" t="str">
        <f>VLOOKUP(Licenses[[#This Row],[License '#]], [1]!Ownership_Lookup[#Data], 2, TRUE)</f>
        <v>White</v>
      </c>
      <c r="L325" s="10">
        <f>VLOOKUP(Licenses[[#This Row],[License '#]], [1]!Ownership_Lookup[#Data], 3, FALSE)</f>
        <v>1</v>
      </c>
      <c r="M325" s="9" t="str">
        <f>VLOOKUP(Licenses[[#This Row],[License '#]], [1]!Minority_Ownership_Values[#Data], 2, FALSE)</f>
        <v>Non-Minority Owned</v>
      </c>
      <c r="N325" s="10">
        <f>VLOOKUP(Licenses[[#This Row],[License '#]], [1]!Minority_Ownership_Values[#Data], 3, FALSE)</f>
        <v>1</v>
      </c>
      <c r="O325" s="9" t="str">
        <f>IF(Licenses[[#This Row],[Ownership]]="Minority Owned", Licenses[[#This Row],[Race of Majority Ownership (Cumulative)]], Licenses[[#This Row],[Ownership]])</f>
        <v>Non-Minority Owned</v>
      </c>
    </row>
    <row r="326" spans="1:15" customFormat="1" ht="15" customHeight="1" x14ac:dyDescent="0.2">
      <c r="A326" s="6">
        <v>421878</v>
      </c>
      <c r="B326" s="7" t="s">
        <v>1075</v>
      </c>
      <c r="C326" s="7" t="s">
        <v>1076</v>
      </c>
      <c r="D326" s="7">
        <v>20190803</v>
      </c>
      <c r="E326" s="7">
        <v>394</v>
      </c>
      <c r="F326" s="7" t="s">
        <v>1077</v>
      </c>
      <c r="G326" s="7" t="s">
        <v>357</v>
      </c>
      <c r="H326" s="7">
        <v>0</v>
      </c>
      <c r="I326" s="7">
        <v>33</v>
      </c>
      <c r="J326" s="8" t="s">
        <v>19</v>
      </c>
      <c r="K326" s="9" t="str">
        <f>VLOOKUP(Licenses[[#This Row],[License '#]], [1]!Ownership_Lookup[#Data], 2, TRUE)</f>
        <v>White</v>
      </c>
      <c r="L326" s="10">
        <f>VLOOKUP(Licenses[[#This Row],[License '#]], [1]!Ownership_Lookup[#Data], 3, FALSE)</f>
        <v>1</v>
      </c>
      <c r="M326" s="9" t="str">
        <f>VLOOKUP(Licenses[[#This Row],[License '#]], [1]!Minority_Ownership_Values[#Data], 2, FALSE)</f>
        <v>Non-Minority Owned</v>
      </c>
      <c r="N326" s="10">
        <f>VLOOKUP(Licenses[[#This Row],[License '#]], [1]!Minority_Ownership_Values[#Data], 3, FALSE)</f>
        <v>1</v>
      </c>
      <c r="O326" s="9" t="str">
        <f>IF(Licenses[[#This Row],[Ownership]]="Minority Owned", Licenses[[#This Row],[Race of Majority Ownership (Cumulative)]], Licenses[[#This Row],[Ownership]])</f>
        <v>Non-Minority Owned</v>
      </c>
    </row>
    <row r="327" spans="1:15" customFormat="1" ht="15" customHeight="1" x14ac:dyDescent="0.2">
      <c r="A327" s="17">
        <v>421900</v>
      </c>
      <c r="B327" s="12" t="s">
        <v>1078</v>
      </c>
      <c r="C327" s="12" t="s">
        <v>1079</v>
      </c>
      <c r="D327" s="12">
        <v>20190222</v>
      </c>
      <c r="E327" s="12">
        <v>394</v>
      </c>
      <c r="F327" s="12" t="s">
        <v>1080</v>
      </c>
      <c r="G327" s="12" t="s">
        <v>280</v>
      </c>
      <c r="H327" s="12">
        <v>2</v>
      </c>
      <c r="I327" s="12">
        <v>21</v>
      </c>
      <c r="J327" s="14" t="s">
        <v>24</v>
      </c>
      <c r="K327" s="9" t="str">
        <f>VLOOKUP(Licenses[[#This Row],[License '#]], [1]!Ownership_Lookup[#Data], 2, TRUE)</f>
        <v>White</v>
      </c>
      <c r="L327" s="10">
        <f>VLOOKUP(Licenses[[#This Row],[License '#]], [1]!Ownership_Lookup[#Data], 3, FALSE)</f>
        <v>0.99</v>
      </c>
      <c r="M327" s="9" t="str">
        <f>VLOOKUP(Licenses[[#This Row],[License '#]], [1]!Minority_Ownership_Values[#Data], 2, FALSE)</f>
        <v>Non-Minority Owned</v>
      </c>
      <c r="N327" s="10">
        <f>VLOOKUP(Licenses[[#This Row],[License '#]], [1]!Minority_Ownership_Values[#Data], 3, FALSE)</f>
        <v>0.99</v>
      </c>
      <c r="O327" s="9" t="str">
        <f>IF(Licenses[[#This Row],[Ownership]]="Minority Owned", Licenses[[#This Row],[Race of Majority Ownership (Cumulative)]], Licenses[[#This Row],[Ownership]])</f>
        <v>Non-Minority Owned</v>
      </c>
    </row>
    <row r="328" spans="1:15" customFormat="1" ht="15" customHeight="1" x14ac:dyDescent="0.2">
      <c r="A328" s="17">
        <v>421918</v>
      </c>
      <c r="B328" s="12" t="s">
        <v>1081</v>
      </c>
      <c r="C328" s="12" t="s">
        <v>1082</v>
      </c>
      <c r="D328" s="12">
        <v>20190620</v>
      </c>
      <c r="E328" s="12">
        <v>394</v>
      </c>
      <c r="F328" s="12" t="s">
        <v>1083</v>
      </c>
      <c r="G328" s="12" t="s">
        <v>251</v>
      </c>
      <c r="H328" s="12">
        <v>0</v>
      </c>
      <c r="I328" s="12">
        <v>16</v>
      </c>
      <c r="J328" s="8" t="s">
        <v>24</v>
      </c>
      <c r="K328" s="9" t="str">
        <f>VLOOKUP(Licenses[[#This Row],[License '#]], [1]!Ownership_Lookup[#Data], 2, TRUE)</f>
        <v>White</v>
      </c>
      <c r="L328" s="10">
        <f>VLOOKUP(Licenses[[#This Row],[License '#]], [1]!Ownership_Lookup[#Data], 3, FALSE)</f>
        <v>1</v>
      </c>
      <c r="M328" s="9" t="str">
        <f>VLOOKUP(Licenses[[#This Row],[License '#]], [1]!Minority_Ownership_Values[#Data], 2, FALSE)</f>
        <v>Non-Minority Owned</v>
      </c>
      <c r="N328" s="10">
        <f>VLOOKUP(Licenses[[#This Row],[License '#]], [1]!Minority_Ownership_Values[#Data], 3, FALSE)</f>
        <v>1</v>
      </c>
      <c r="O328" s="9" t="str">
        <f>IF(Licenses[[#This Row],[Ownership]]="Minority Owned", Licenses[[#This Row],[Race of Majority Ownership (Cumulative)]], Licenses[[#This Row],[Ownership]])</f>
        <v>Non-Minority Owned</v>
      </c>
    </row>
    <row r="329" spans="1:15" customFormat="1" ht="15" customHeight="1" x14ac:dyDescent="0.2">
      <c r="A329" s="17">
        <v>421953</v>
      </c>
      <c r="B329" s="12" t="s">
        <v>1084</v>
      </c>
      <c r="C329" s="12" t="s">
        <v>1085</v>
      </c>
      <c r="D329" s="12">
        <v>20190913</v>
      </c>
      <c r="E329" s="12">
        <v>394</v>
      </c>
      <c r="F329" s="12" t="s">
        <v>1086</v>
      </c>
      <c r="G329" s="12" t="s">
        <v>146</v>
      </c>
      <c r="H329" s="12">
        <v>20</v>
      </c>
      <c r="I329" s="12">
        <v>17</v>
      </c>
      <c r="J329" s="8" t="s">
        <v>24</v>
      </c>
      <c r="K329" s="9" t="str">
        <f>VLOOKUP(Licenses[[#This Row],[License '#]], [1]!Ownership_Lookup[#Data], 2, TRUE)</f>
        <v>White</v>
      </c>
      <c r="L329" s="10">
        <f>VLOOKUP(Licenses[[#This Row],[License '#]], [1]!Ownership_Lookup[#Data], 3, FALSE)</f>
        <v>0.95</v>
      </c>
      <c r="M329" s="9" t="str">
        <f>VLOOKUP(Licenses[[#This Row],[License '#]], [1]!Minority_Ownership_Values[#Data], 2, FALSE)</f>
        <v>Non-Minority Owned</v>
      </c>
      <c r="N329" s="10">
        <f>VLOOKUP(Licenses[[#This Row],[License '#]], [1]!Minority_Ownership_Values[#Data], 3, FALSE)</f>
        <v>0.95</v>
      </c>
      <c r="O329" s="9" t="str">
        <f>IF(Licenses[[#This Row],[Ownership]]="Minority Owned", Licenses[[#This Row],[Race of Majority Ownership (Cumulative)]], Licenses[[#This Row],[Ownership]])</f>
        <v>Non-Minority Owned</v>
      </c>
    </row>
    <row r="330" spans="1:15" customFormat="1" ht="15" customHeight="1" x14ac:dyDescent="0.2">
      <c r="A330" s="6">
        <v>422000</v>
      </c>
      <c r="B330" s="7" t="s">
        <v>1087</v>
      </c>
      <c r="C330" s="7" t="s">
        <v>175</v>
      </c>
      <c r="D330" s="7">
        <v>20191219</v>
      </c>
      <c r="E330" s="7">
        <v>394</v>
      </c>
      <c r="F330" s="7" t="s">
        <v>1088</v>
      </c>
      <c r="G330" s="7" t="s">
        <v>154</v>
      </c>
      <c r="H330" s="7">
        <v>0</v>
      </c>
      <c r="I330" s="7">
        <v>29</v>
      </c>
      <c r="J330" s="7" t="s">
        <v>19</v>
      </c>
      <c r="K330" s="9" t="str">
        <f>VLOOKUP(Licenses[[#This Row],[License '#]], [1]!Ownership_Lookup[#Data], 2, TRUE)</f>
        <v>White</v>
      </c>
      <c r="L330" s="10">
        <f>VLOOKUP(Licenses[[#This Row],[License '#]], [1]!Ownership_Lookup[#Data], 3, FALSE)</f>
        <v>1</v>
      </c>
      <c r="M330" s="9" t="str">
        <f>VLOOKUP(Licenses[[#This Row],[License '#]], [1]!Minority_Ownership_Values[#Data], 2, FALSE)</f>
        <v>Non-Minority Owned</v>
      </c>
      <c r="N330" s="10">
        <f>VLOOKUP(Licenses[[#This Row],[License '#]], [1]!Minority_Ownership_Values[#Data], 3, FALSE)</f>
        <v>1</v>
      </c>
      <c r="O330" s="9" t="str">
        <f>IF(Licenses[[#This Row],[Ownership]]="Minority Owned", Licenses[[#This Row],[Race of Majority Ownership (Cumulative)]], Licenses[[#This Row],[Ownership]])</f>
        <v>Non-Minority Owned</v>
      </c>
    </row>
    <row r="331" spans="1:15" customFormat="1" ht="15" customHeight="1" x14ac:dyDescent="0.2">
      <c r="A331" s="17">
        <v>422010</v>
      </c>
      <c r="B331" s="12" t="s">
        <v>1089</v>
      </c>
      <c r="C331" s="12" t="s">
        <v>1090</v>
      </c>
      <c r="D331" s="12">
        <v>20191113</v>
      </c>
      <c r="E331" s="12">
        <v>394</v>
      </c>
      <c r="F331" s="12" t="s">
        <v>1091</v>
      </c>
      <c r="G331" s="12" t="s">
        <v>1092</v>
      </c>
      <c r="H331" s="12">
        <v>0</v>
      </c>
      <c r="I331" s="12">
        <v>37</v>
      </c>
      <c r="J331" s="12" t="s">
        <v>24</v>
      </c>
      <c r="K331" s="9" t="str">
        <f>VLOOKUP(Licenses[[#This Row],[License '#]], [1]!Ownership_Lookup[#Data], 2, TRUE)</f>
        <v>Asian</v>
      </c>
      <c r="L331" s="10">
        <f>VLOOKUP(Licenses[[#This Row],[License '#]], [1]!Ownership_Lookup[#Data], 3, FALSE)</f>
        <v>0.6</v>
      </c>
      <c r="M331" s="9" t="str">
        <f>VLOOKUP(Licenses[[#This Row],[License '#]], [1]!Minority_Ownership_Values[#Data], 2, FALSE)</f>
        <v>Minority Owned</v>
      </c>
      <c r="N331" s="10">
        <f>VLOOKUP(Licenses[[#This Row],[License '#]], [1]!Minority_Ownership_Values[#Data], 3, FALSE)</f>
        <v>0.6</v>
      </c>
      <c r="O331" s="9" t="str">
        <f>IF(Licenses[[#This Row],[Ownership]]="Minority Owned", Licenses[[#This Row],[Race of Majority Ownership (Cumulative)]], Licenses[[#This Row],[Ownership]])</f>
        <v>Asian</v>
      </c>
    </row>
    <row r="332" spans="1:15" customFormat="1" ht="15" customHeight="1" x14ac:dyDescent="0.2">
      <c r="A332" s="17">
        <v>422027</v>
      </c>
      <c r="B332" s="12" t="s">
        <v>1093</v>
      </c>
      <c r="C332" s="12" t="s">
        <v>1006</v>
      </c>
      <c r="D332" s="12">
        <v>20190824</v>
      </c>
      <c r="E332" s="12">
        <v>394</v>
      </c>
      <c r="F332" s="12" t="s">
        <v>1094</v>
      </c>
      <c r="G332" s="12" t="s">
        <v>165</v>
      </c>
      <c r="H332" s="12">
        <v>2</v>
      </c>
      <c r="I332" s="12">
        <v>17</v>
      </c>
      <c r="J332" s="8" t="s">
        <v>24</v>
      </c>
      <c r="K332" s="9" t="str">
        <f>VLOOKUP(Licenses[[#This Row],[License '#]], [1]!Ownership_Lookup[#Data], 2, TRUE)</f>
        <v>White</v>
      </c>
      <c r="L332" s="10">
        <f>VLOOKUP(Licenses[[#This Row],[License '#]], [1]!Ownership_Lookup[#Data], 3, FALSE)</f>
        <v>1</v>
      </c>
      <c r="M332" s="9" t="str">
        <f>VLOOKUP(Licenses[[#This Row],[License '#]], [1]!Minority_Ownership_Values[#Data], 2, FALSE)</f>
        <v>Non-Minority Owned</v>
      </c>
      <c r="N332" s="10">
        <f>VLOOKUP(Licenses[[#This Row],[License '#]], [1]!Minority_Ownership_Values[#Data], 3, FALSE)</f>
        <v>1</v>
      </c>
      <c r="O332" s="9" t="str">
        <f>IF(Licenses[[#This Row],[Ownership]]="Minority Owned", Licenses[[#This Row],[Race of Majority Ownership (Cumulative)]], Licenses[[#This Row],[Ownership]])</f>
        <v>Non-Minority Owned</v>
      </c>
    </row>
    <row r="333" spans="1:15" customFormat="1" ht="15" customHeight="1" x14ac:dyDescent="0.2">
      <c r="A333" s="6">
        <v>422037</v>
      </c>
      <c r="B333" s="7" t="s">
        <v>1095</v>
      </c>
      <c r="C333" s="7" t="s">
        <v>643</v>
      </c>
      <c r="D333" s="7">
        <v>20191023</v>
      </c>
      <c r="E333" s="7">
        <v>394</v>
      </c>
      <c r="F333" s="7" t="s">
        <v>1096</v>
      </c>
      <c r="G333" s="7" t="s">
        <v>265</v>
      </c>
      <c r="H333" s="7">
        <v>0</v>
      </c>
      <c r="I333" s="7">
        <v>29</v>
      </c>
      <c r="J333" s="12" t="s">
        <v>19</v>
      </c>
      <c r="K333" s="9" t="str">
        <f>VLOOKUP(Licenses[[#This Row],[License '#]], [1]!Ownership_Lookup[#Data], 2, TRUE)</f>
        <v>White</v>
      </c>
      <c r="L333" s="10">
        <f>VLOOKUP(Licenses[[#This Row],[License '#]], [1]!Ownership_Lookup[#Data], 3, FALSE)</f>
        <v>1</v>
      </c>
      <c r="M333" s="9" t="str">
        <f>VLOOKUP(Licenses[[#This Row],[License '#]], [1]!Minority_Ownership_Values[#Data], 2, FALSE)</f>
        <v>Non-Minority Owned</v>
      </c>
      <c r="N333" s="10">
        <f>VLOOKUP(Licenses[[#This Row],[License '#]], [1]!Minority_Ownership_Values[#Data], 3, FALSE)</f>
        <v>1</v>
      </c>
      <c r="O333" s="9" t="str">
        <f>IF(Licenses[[#This Row],[Ownership]]="Minority Owned", Licenses[[#This Row],[Race of Majority Ownership (Cumulative)]], Licenses[[#This Row],[Ownership]])</f>
        <v>Non-Minority Owned</v>
      </c>
    </row>
    <row r="334" spans="1:15" customFormat="1" ht="15" customHeight="1" x14ac:dyDescent="0.2">
      <c r="A334" s="17">
        <v>422044</v>
      </c>
      <c r="B334" s="12" t="s">
        <v>1097</v>
      </c>
      <c r="C334" s="12" t="s">
        <v>475</v>
      </c>
      <c r="D334" s="12">
        <v>20190703</v>
      </c>
      <c r="E334" s="12">
        <v>394</v>
      </c>
      <c r="F334" s="12" t="s">
        <v>1098</v>
      </c>
      <c r="G334" s="12" t="s">
        <v>306</v>
      </c>
      <c r="H334" s="12">
        <v>0</v>
      </c>
      <c r="I334" s="12">
        <v>31</v>
      </c>
      <c r="J334" s="8" t="s">
        <v>24</v>
      </c>
      <c r="K334" s="9" t="str">
        <f>VLOOKUP(Licenses[[#This Row],[License '#]], [1]!Ownership_Lookup[#Data], 2, TRUE)</f>
        <v>White</v>
      </c>
      <c r="L334" s="10">
        <f>VLOOKUP(Licenses[[#This Row],[License '#]], [1]!Ownership_Lookup[#Data], 3, FALSE)</f>
        <v>1</v>
      </c>
      <c r="M334" s="9" t="str">
        <f>VLOOKUP(Licenses[[#This Row],[License '#]], [1]!Minority_Ownership_Values[#Data], 2, FALSE)</f>
        <v>Non-Minority Owned</v>
      </c>
      <c r="N334" s="10">
        <f>VLOOKUP(Licenses[[#This Row],[License '#]], [1]!Minority_Ownership_Values[#Data], 3, FALSE)</f>
        <v>1</v>
      </c>
      <c r="O334" s="9" t="str">
        <f>IF(Licenses[[#This Row],[Ownership]]="Minority Owned", Licenses[[#This Row],[Race of Majority Ownership (Cumulative)]], Licenses[[#This Row],[Ownership]])</f>
        <v>Non-Minority Owned</v>
      </c>
    </row>
    <row r="335" spans="1:15" customFormat="1" ht="15" customHeight="1" x14ac:dyDescent="0.2">
      <c r="A335" s="17">
        <v>422049</v>
      </c>
      <c r="B335" s="12" t="s">
        <v>1099</v>
      </c>
      <c r="C335" s="12" t="s">
        <v>1100</v>
      </c>
      <c r="D335" s="12">
        <v>20191221</v>
      </c>
      <c r="E335" s="12">
        <v>394</v>
      </c>
      <c r="F335" s="12" t="s">
        <v>1101</v>
      </c>
      <c r="G335" s="12" t="s">
        <v>327</v>
      </c>
      <c r="H335" s="12">
        <v>8</v>
      </c>
      <c r="I335" s="12">
        <v>29</v>
      </c>
      <c r="J335" s="8" t="s">
        <v>24</v>
      </c>
      <c r="K335" s="9" t="str">
        <f>VLOOKUP(Licenses[[#This Row],[License '#]], [1]!Ownership_Lookup[#Data], 2, TRUE)</f>
        <v>White</v>
      </c>
      <c r="L335" s="10">
        <f>VLOOKUP(Licenses[[#This Row],[License '#]], [1]!Ownership_Lookup[#Data], 3, FALSE)</f>
        <v>0.66</v>
      </c>
      <c r="M335" s="9" t="str">
        <f>VLOOKUP(Licenses[[#This Row],[License '#]], [1]!Minority_Ownership_Values[#Data], 2, FALSE)</f>
        <v>Non-Minority Owned</v>
      </c>
      <c r="N335" s="10">
        <f>VLOOKUP(Licenses[[#This Row],[License '#]], [1]!Minority_Ownership_Values[#Data], 3, FALSE)</f>
        <v>0.66</v>
      </c>
      <c r="O335" s="9" t="str">
        <f>IF(Licenses[[#This Row],[Ownership]]="Minority Owned", Licenses[[#This Row],[Race of Majority Ownership (Cumulative)]], Licenses[[#This Row],[Ownership]])</f>
        <v>Non-Minority Owned</v>
      </c>
    </row>
    <row r="336" spans="1:15" customFormat="1" ht="15" customHeight="1" x14ac:dyDescent="0.2">
      <c r="A336" s="17">
        <v>422055</v>
      </c>
      <c r="B336" s="12" t="s">
        <v>1102</v>
      </c>
      <c r="C336" s="12" t="s">
        <v>1103</v>
      </c>
      <c r="D336" s="12">
        <v>20190205</v>
      </c>
      <c r="E336" s="12">
        <v>394</v>
      </c>
      <c r="F336" s="12" t="s">
        <v>1104</v>
      </c>
      <c r="G336" s="12" t="s">
        <v>659</v>
      </c>
      <c r="H336" s="12">
        <v>0</v>
      </c>
      <c r="I336" s="12">
        <v>38</v>
      </c>
      <c r="J336" s="12" t="s">
        <v>24</v>
      </c>
      <c r="K336" s="9" t="str">
        <f>VLOOKUP(Licenses[[#This Row],[License '#]], [1]!Ownership_Lookup[#Data], 2, TRUE)</f>
        <v>White</v>
      </c>
      <c r="L336" s="10">
        <f>VLOOKUP(Licenses[[#This Row],[License '#]], [1]!Ownership_Lookup[#Data], 3, FALSE)</f>
        <v>0.71</v>
      </c>
      <c r="M336" s="9" t="str">
        <f>VLOOKUP(Licenses[[#This Row],[License '#]], [1]!Minority_Ownership_Values[#Data], 2, FALSE)</f>
        <v>Non-Minority Owned</v>
      </c>
      <c r="N336" s="10">
        <f>VLOOKUP(Licenses[[#This Row],[License '#]], [1]!Minority_Ownership_Values[#Data], 3, FALSE)</f>
        <v>0.71</v>
      </c>
      <c r="O336" s="9" t="str">
        <f>IF(Licenses[[#This Row],[Ownership]]="Minority Owned", Licenses[[#This Row],[Race of Majority Ownership (Cumulative)]], Licenses[[#This Row],[Ownership]])</f>
        <v>Non-Minority Owned</v>
      </c>
    </row>
    <row r="337" spans="1:15" customFormat="1" ht="15" customHeight="1" x14ac:dyDescent="0.2">
      <c r="A337" s="6">
        <v>422099</v>
      </c>
      <c r="B337" s="7" t="s">
        <v>1105</v>
      </c>
      <c r="C337" s="7" t="s">
        <v>1106</v>
      </c>
      <c r="D337" s="7">
        <v>20190531</v>
      </c>
      <c r="E337" s="7">
        <v>394</v>
      </c>
      <c r="F337" s="7" t="s">
        <v>1107</v>
      </c>
      <c r="G337" s="7" t="s">
        <v>1108</v>
      </c>
      <c r="H337" s="7">
        <v>0</v>
      </c>
      <c r="I337" s="7">
        <v>7</v>
      </c>
      <c r="J337" s="8" t="s">
        <v>19</v>
      </c>
      <c r="K337" s="9" t="str">
        <f>VLOOKUP(Licenses[[#This Row],[License '#]], [1]!Ownership_Lookup[#Data], 2, TRUE)</f>
        <v>Asian</v>
      </c>
      <c r="L337" s="10">
        <f>VLOOKUP(Licenses[[#This Row],[License '#]], [1]!Ownership_Lookup[#Data], 3, FALSE)</f>
        <v>1</v>
      </c>
      <c r="M337" s="9" t="str">
        <f>VLOOKUP(Licenses[[#This Row],[License '#]], [1]!Minority_Ownership_Values[#Data], 2, FALSE)</f>
        <v>Minority Owned</v>
      </c>
      <c r="N337" s="10">
        <f>VLOOKUP(Licenses[[#This Row],[License '#]], [1]!Minority_Ownership_Values[#Data], 3, FALSE)</f>
        <v>1</v>
      </c>
      <c r="O337" s="9" t="str">
        <f>IF(Licenses[[#This Row],[Ownership]]="Minority Owned", Licenses[[#This Row],[Race of Majority Ownership (Cumulative)]], Licenses[[#This Row],[Ownership]])</f>
        <v>Asian</v>
      </c>
    </row>
    <row r="338" spans="1:15" customFormat="1" ht="15" customHeight="1" x14ac:dyDescent="0.2">
      <c r="A338" s="17">
        <v>422103</v>
      </c>
      <c r="B338" s="12" t="s">
        <v>1109</v>
      </c>
      <c r="C338" s="12" t="s">
        <v>1110</v>
      </c>
      <c r="D338" s="12">
        <v>20190620</v>
      </c>
      <c r="E338" s="12">
        <v>394</v>
      </c>
      <c r="F338" s="12" t="s">
        <v>1111</v>
      </c>
      <c r="G338" s="12" t="s">
        <v>854</v>
      </c>
      <c r="H338" s="12">
        <v>3</v>
      </c>
      <c r="I338" s="12">
        <v>15</v>
      </c>
      <c r="J338" s="8" t="s">
        <v>24</v>
      </c>
      <c r="K338" s="9" t="str">
        <f>VLOOKUP(Licenses[[#This Row],[License '#]], [1]!Ownership_Lookup[#Data], 2, TRUE)</f>
        <v>White</v>
      </c>
      <c r="L338" s="10">
        <f>VLOOKUP(Licenses[[#This Row],[License '#]], [1]!Ownership_Lookup[#Data], 3, FALSE)</f>
        <v>1</v>
      </c>
      <c r="M338" s="9" t="str">
        <f>VLOOKUP(Licenses[[#This Row],[License '#]], [1]!Minority_Ownership_Values[#Data], 2, FALSE)</f>
        <v>Non-Minority Owned</v>
      </c>
      <c r="N338" s="10">
        <f>VLOOKUP(Licenses[[#This Row],[License '#]], [1]!Minority_Ownership_Values[#Data], 3, FALSE)</f>
        <v>1</v>
      </c>
      <c r="O338" s="9" t="str">
        <f>IF(Licenses[[#This Row],[Ownership]]="Minority Owned", Licenses[[#This Row],[Race of Majority Ownership (Cumulative)]], Licenses[[#This Row],[Ownership]])</f>
        <v>Non-Minority Owned</v>
      </c>
    </row>
    <row r="339" spans="1:15" customFormat="1" ht="15" customHeight="1" x14ac:dyDescent="0.2">
      <c r="A339" s="17">
        <v>422109</v>
      </c>
      <c r="B339" s="12" t="s">
        <v>1112</v>
      </c>
      <c r="C339" s="12" t="s">
        <v>1113</v>
      </c>
      <c r="D339" s="12">
        <v>20191105</v>
      </c>
      <c r="E339" s="12">
        <v>394</v>
      </c>
      <c r="F339" s="12" t="s">
        <v>1114</v>
      </c>
      <c r="G339" s="12" t="s">
        <v>468</v>
      </c>
      <c r="H339" s="12">
        <v>0</v>
      </c>
      <c r="I339" s="12">
        <v>31</v>
      </c>
      <c r="J339" s="8" t="s">
        <v>24</v>
      </c>
      <c r="K339" s="9" t="str">
        <f>VLOOKUP(Licenses[[#This Row],[License '#]], [1]!Ownership_Lookup[#Data], 2, TRUE)</f>
        <v>White</v>
      </c>
      <c r="L339" s="10">
        <f>VLOOKUP(Licenses[[#This Row],[License '#]], [1]!Ownership_Lookup[#Data], 3, FALSE)</f>
        <v>1</v>
      </c>
      <c r="M339" s="9" t="str">
        <f>VLOOKUP(Licenses[[#This Row],[License '#]], [1]!Minority_Ownership_Values[#Data], 2, FALSE)</f>
        <v>Non-Minority Owned</v>
      </c>
      <c r="N339" s="10">
        <f>VLOOKUP(Licenses[[#This Row],[License '#]], [1]!Minority_Ownership_Values[#Data], 3, FALSE)</f>
        <v>1</v>
      </c>
      <c r="O339" s="9" t="str">
        <f>IF(Licenses[[#This Row],[Ownership]]="Minority Owned", Licenses[[#This Row],[Race of Majority Ownership (Cumulative)]], Licenses[[#This Row],[Ownership]])</f>
        <v>Non-Minority Owned</v>
      </c>
    </row>
    <row r="340" spans="1:15" customFormat="1" ht="15" customHeight="1" x14ac:dyDescent="0.2">
      <c r="A340" s="6">
        <v>422120</v>
      </c>
      <c r="B340" s="7" t="s">
        <v>1115</v>
      </c>
      <c r="C340" s="7" t="s">
        <v>497</v>
      </c>
      <c r="D340" s="7">
        <v>20180918</v>
      </c>
      <c r="E340" s="7">
        <v>394</v>
      </c>
      <c r="F340" s="7" t="s">
        <v>1116</v>
      </c>
      <c r="G340" s="7" t="s">
        <v>306</v>
      </c>
      <c r="H340" s="7">
        <v>0</v>
      </c>
      <c r="I340" s="7">
        <v>31</v>
      </c>
      <c r="J340" s="12" t="s">
        <v>19</v>
      </c>
      <c r="K340" s="9" t="str">
        <f>VLOOKUP(Licenses[[#This Row],[License '#]], [1]!Ownership_Lookup[#Data], 2, TRUE)</f>
        <v>White</v>
      </c>
      <c r="L340" s="10">
        <f>VLOOKUP(Licenses[[#This Row],[License '#]], [1]!Ownership_Lookup[#Data], 3, FALSE)</f>
        <v>0.99</v>
      </c>
      <c r="M340" s="9" t="str">
        <f>VLOOKUP(Licenses[[#This Row],[License '#]], [1]!Minority_Ownership_Values[#Data], 2, FALSE)</f>
        <v>Non-Minority Owned</v>
      </c>
      <c r="N340" s="10">
        <f>VLOOKUP(Licenses[[#This Row],[License '#]], [1]!Minority_Ownership_Values[#Data], 3, FALSE)</f>
        <v>0.99</v>
      </c>
      <c r="O340" s="9" t="str">
        <f>IF(Licenses[[#This Row],[Ownership]]="Minority Owned", Licenses[[#This Row],[Race of Majority Ownership (Cumulative)]], Licenses[[#This Row],[Ownership]])</f>
        <v>Non-Minority Owned</v>
      </c>
    </row>
    <row r="341" spans="1:15" customFormat="1" ht="15" customHeight="1" x14ac:dyDescent="0.2">
      <c r="A341" s="17">
        <v>422138</v>
      </c>
      <c r="B341" s="12" t="s">
        <v>1117</v>
      </c>
      <c r="C341" s="12" t="s">
        <v>1118</v>
      </c>
      <c r="D341" s="12">
        <v>20191024</v>
      </c>
      <c r="E341" s="12">
        <v>394</v>
      </c>
      <c r="F341" s="12" t="s">
        <v>1119</v>
      </c>
      <c r="G341" s="12" t="s">
        <v>659</v>
      </c>
      <c r="H341" s="12">
        <v>0</v>
      </c>
      <c r="I341" s="12">
        <v>38</v>
      </c>
      <c r="J341" s="12" t="s">
        <v>24</v>
      </c>
      <c r="K341" s="9" t="str">
        <f>VLOOKUP(Licenses[[#This Row],[License '#]], [1]!Ownership_Lookup[#Data], 2, TRUE)</f>
        <v>White</v>
      </c>
      <c r="L341" s="10">
        <f>VLOOKUP(Licenses[[#This Row],[License '#]], [1]!Ownership_Lookup[#Data], 3, FALSE)</f>
        <v>1</v>
      </c>
      <c r="M341" s="9" t="str">
        <f>VLOOKUP(Licenses[[#This Row],[License '#]], [1]!Minority_Ownership_Values[#Data], 2, FALSE)</f>
        <v>Non-Minority Owned</v>
      </c>
      <c r="N341" s="10">
        <f>VLOOKUP(Licenses[[#This Row],[License '#]], [1]!Minority_Ownership_Values[#Data], 3, FALSE)</f>
        <v>1</v>
      </c>
      <c r="O341" s="9" t="str">
        <f>IF(Licenses[[#This Row],[Ownership]]="Minority Owned", Licenses[[#This Row],[Race of Majority Ownership (Cumulative)]], Licenses[[#This Row],[Ownership]])</f>
        <v>Non-Minority Owned</v>
      </c>
    </row>
    <row r="342" spans="1:15" customFormat="1" ht="15" customHeight="1" x14ac:dyDescent="0.2">
      <c r="A342" s="17">
        <v>422139</v>
      </c>
      <c r="B342" s="12" t="s">
        <v>1120</v>
      </c>
      <c r="C342" s="12" t="s">
        <v>1121</v>
      </c>
      <c r="D342" s="12">
        <v>20191003</v>
      </c>
      <c r="E342" s="12">
        <v>394</v>
      </c>
      <c r="F342" s="12" t="s">
        <v>1122</v>
      </c>
      <c r="G342" s="12" t="s">
        <v>194</v>
      </c>
      <c r="H342" s="12">
        <v>1</v>
      </c>
      <c r="I342" s="12">
        <v>37</v>
      </c>
      <c r="J342" s="8" t="s">
        <v>24</v>
      </c>
      <c r="K342" s="9" t="str">
        <f>VLOOKUP(Licenses[[#This Row],[License '#]], [1]!Ownership_Lookup[#Data], 2, TRUE)</f>
        <v>White</v>
      </c>
      <c r="L342" s="10">
        <f>VLOOKUP(Licenses[[#This Row],[License '#]], [1]!Ownership_Lookup[#Data], 3, FALSE)</f>
        <v>1</v>
      </c>
      <c r="M342" s="9" t="str">
        <f>VLOOKUP(Licenses[[#This Row],[License '#]], [1]!Minority_Ownership_Values[#Data], 2, FALSE)</f>
        <v>Non-Minority Owned</v>
      </c>
      <c r="N342" s="10">
        <f>VLOOKUP(Licenses[[#This Row],[License '#]], [1]!Minority_Ownership_Values[#Data], 3, FALSE)</f>
        <v>1</v>
      </c>
      <c r="O342" s="9" t="str">
        <f>IF(Licenses[[#This Row],[Ownership]]="Minority Owned", Licenses[[#This Row],[Race of Majority Ownership (Cumulative)]], Licenses[[#This Row],[Ownership]])</f>
        <v>Non-Minority Owned</v>
      </c>
    </row>
    <row r="343" spans="1:15" customFormat="1" ht="15" customHeight="1" x14ac:dyDescent="0.2">
      <c r="A343" s="17">
        <v>422146</v>
      </c>
      <c r="B343" s="12" t="s">
        <v>1123</v>
      </c>
      <c r="C343" s="12" t="s">
        <v>1124</v>
      </c>
      <c r="D343" s="12">
        <v>20191019</v>
      </c>
      <c r="E343" s="12">
        <v>394</v>
      </c>
      <c r="F343" s="12" t="s">
        <v>1125</v>
      </c>
      <c r="G343" s="12" t="s">
        <v>102</v>
      </c>
      <c r="H343" s="12">
        <v>0</v>
      </c>
      <c r="I343" s="12">
        <v>32</v>
      </c>
      <c r="J343" s="12" t="s">
        <v>24</v>
      </c>
      <c r="K343" s="9" t="str">
        <f>VLOOKUP(Licenses[[#This Row],[License '#]], [1]!Ownership_Lookup[#Data], 2, TRUE)</f>
        <v>White</v>
      </c>
      <c r="L343" s="10">
        <f>VLOOKUP(Licenses[[#This Row],[License '#]], [1]!Ownership_Lookup[#Data], 3, FALSE)</f>
        <v>1</v>
      </c>
      <c r="M343" s="9" t="str">
        <f>VLOOKUP(Licenses[[#This Row],[License '#]], [1]!Minority_Ownership_Values[#Data], 2, FALSE)</f>
        <v>Non-Minority Owned</v>
      </c>
      <c r="N343" s="10">
        <f>VLOOKUP(Licenses[[#This Row],[License '#]], [1]!Minority_Ownership_Values[#Data], 3, FALSE)</f>
        <v>1</v>
      </c>
      <c r="O343" s="9" t="str">
        <f>IF(Licenses[[#This Row],[Ownership]]="Minority Owned", Licenses[[#This Row],[Race of Majority Ownership (Cumulative)]], Licenses[[#This Row],[Ownership]])</f>
        <v>Non-Minority Owned</v>
      </c>
    </row>
    <row r="344" spans="1:15" customFormat="1" ht="15" customHeight="1" x14ac:dyDescent="0.2">
      <c r="A344" s="17">
        <v>422168</v>
      </c>
      <c r="B344" s="12" t="s">
        <v>1126</v>
      </c>
      <c r="C344" s="12" t="s">
        <v>1127</v>
      </c>
      <c r="D344" s="12">
        <v>20191105</v>
      </c>
      <c r="E344" s="12">
        <v>394</v>
      </c>
      <c r="F344" s="12" t="s">
        <v>1128</v>
      </c>
      <c r="G344" s="12" t="s">
        <v>798</v>
      </c>
      <c r="H344" s="12">
        <v>6</v>
      </c>
      <c r="I344" s="12">
        <v>31</v>
      </c>
      <c r="J344" s="8" t="s">
        <v>24</v>
      </c>
      <c r="K344" s="9" t="str">
        <f>VLOOKUP(Licenses[[#This Row],[License '#]], [1]!Ownership_Lookup[#Data], 2, TRUE)</f>
        <v>White</v>
      </c>
      <c r="L344" s="10">
        <f>VLOOKUP(Licenses[[#This Row],[License '#]], [1]!Ownership_Lookup[#Data], 3, FALSE)</f>
        <v>1</v>
      </c>
      <c r="M344" s="9" t="str">
        <f>VLOOKUP(Licenses[[#This Row],[License '#]], [1]!Minority_Ownership_Values[#Data], 2, FALSE)</f>
        <v>Non-Minority Owned</v>
      </c>
      <c r="N344" s="10">
        <f>VLOOKUP(Licenses[[#This Row],[License '#]], [1]!Minority_Ownership_Values[#Data], 3, FALSE)</f>
        <v>1</v>
      </c>
      <c r="O344" s="9" t="str">
        <f>IF(Licenses[[#This Row],[Ownership]]="Minority Owned", Licenses[[#This Row],[Race of Majority Ownership (Cumulative)]], Licenses[[#This Row],[Ownership]])</f>
        <v>Non-Minority Owned</v>
      </c>
    </row>
    <row r="345" spans="1:15" customFormat="1" ht="15" customHeight="1" x14ac:dyDescent="0.2">
      <c r="A345" s="17">
        <v>422194</v>
      </c>
      <c r="B345" s="12" t="s">
        <v>1129</v>
      </c>
      <c r="C345" s="12" t="s">
        <v>1130</v>
      </c>
      <c r="D345" s="12">
        <v>20190222</v>
      </c>
      <c r="E345" s="12">
        <v>394</v>
      </c>
      <c r="F345" s="12" t="s">
        <v>1131</v>
      </c>
      <c r="G345" s="12" t="s">
        <v>165</v>
      </c>
      <c r="H345" s="12">
        <v>2</v>
      </c>
      <c r="I345" s="12">
        <v>17</v>
      </c>
      <c r="J345" s="8" t="s">
        <v>24</v>
      </c>
      <c r="K345" s="9" t="str">
        <f>VLOOKUP(Licenses[[#This Row],[License '#]], [1]!Ownership_Lookup[#Data], 2, TRUE)</f>
        <v>Black or African American</v>
      </c>
      <c r="L345" s="10">
        <f>VLOOKUP(Licenses[[#This Row],[License '#]], [1]!Ownership_Lookup[#Data], 3, FALSE)</f>
        <v>1</v>
      </c>
      <c r="M345" s="9" t="str">
        <f>VLOOKUP(Licenses[[#This Row],[License '#]], [1]!Minority_Ownership_Values[#Data], 2, FALSE)</f>
        <v>Minority Owned</v>
      </c>
      <c r="N345" s="10">
        <f>VLOOKUP(Licenses[[#This Row],[License '#]], [1]!Minority_Ownership_Values[#Data], 3, FALSE)</f>
        <v>1</v>
      </c>
      <c r="O345" s="9" t="str">
        <f>IF(Licenses[[#This Row],[Ownership]]="Minority Owned", Licenses[[#This Row],[Race of Majority Ownership (Cumulative)]], Licenses[[#This Row],[Ownership]])</f>
        <v>Black or African American</v>
      </c>
    </row>
    <row r="346" spans="1:15" customFormat="1" ht="15" customHeight="1" x14ac:dyDescent="0.2">
      <c r="A346" s="17">
        <v>422202</v>
      </c>
      <c r="B346" s="12" t="s">
        <v>1132</v>
      </c>
      <c r="C346" s="12" t="s">
        <v>1133</v>
      </c>
      <c r="D346" s="12">
        <v>20190104</v>
      </c>
      <c r="E346" s="12">
        <v>394</v>
      </c>
      <c r="F346" s="12" t="s">
        <v>1134</v>
      </c>
      <c r="G346" s="12" t="s">
        <v>1135</v>
      </c>
      <c r="H346" s="12">
        <v>0</v>
      </c>
      <c r="I346" s="12">
        <v>33</v>
      </c>
      <c r="J346" s="8" t="s">
        <v>24</v>
      </c>
      <c r="K346" s="9" t="str">
        <f>VLOOKUP(Licenses[[#This Row],[License '#]], [1]!Ownership_Lookup[#Data], 2, TRUE)</f>
        <v>White</v>
      </c>
      <c r="L346" s="10">
        <f>VLOOKUP(Licenses[[#This Row],[License '#]], [1]!Ownership_Lookup[#Data], 3, FALSE)</f>
        <v>1</v>
      </c>
      <c r="M346" s="9" t="str">
        <f>VLOOKUP(Licenses[[#This Row],[License '#]], [1]!Minority_Ownership_Values[#Data], 2, FALSE)</f>
        <v>Non-Minority Owned</v>
      </c>
      <c r="N346" s="10">
        <f>VLOOKUP(Licenses[[#This Row],[License '#]], [1]!Minority_Ownership_Values[#Data], 3, FALSE)</f>
        <v>1</v>
      </c>
      <c r="O346" s="9" t="str">
        <f>IF(Licenses[[#This Row],[Ownership]]="Minority Owned", Licenses[[#This Row],[Race of Majority Ownership (Cumulative)]], Licenses[[#This Row],[Ownership]])</f>
        <v>Non-Minority Owned</v>
      </c>
    </row>
    <row r="347" spans="1:15" customFormat="1" ht="15" customHeight="1" x14ac:dyDescent="0.2">
      <c r="A347" s="17">
        <v>422218</v>
      </c>
      <c r="B347" s="12" t="s">
        <v>1136</v>
      </c>
      <c r="C347" s="12" t="s">
        <v>1137</v>
      </c>
      <c r="D347" s="12">
        <v>20190524</v>
      </c>
      <c r="E347" s="12">
        <v>394</v>
      </c>
      <c r="F347" s="12" t="s">
        <v>1138</v>
      </c>
      <c r="G347" s="12" t="s">
        <v>98</v>
      </c>
      <c r="H347" s="12">
        <v>16</v>
      </c>
      <c r="I347" s="12">
        <v>17</v>
      </c>
      <c r="J347" s="12" t="s">
        <v>24</v>
      </c>
      <c r="K347" s="9" t="str">
        <f>VLOOKUP(Licenses[[#This Row],[License '#]], [1]!Ownership_Lookup[#Data], 2, TRUE)</f>
        <v>White</v>
      </c>
      <c r="L347" s="10">
        <f>VLOOKUP(Licenses[[#This Row],[License '#]], [1]!Ownership_Lookup[#Data], 3, FALSE)</f>
        <v>1</v>
      </c>
      <c r="M347" s="9" t="str">
        <f>VLOOKUP(Licenses[[#This Row],[License '#]], [1]!Minority_Ownership_Values[#Data], 2, FALSE)</f>
        <v>Non-Minority Owned</v>
      </c>
      <c r="N347" s="10">
        <f>VLOOKUP(Licenses[[#This Row],[License '#]], [1]!Minority_Ownership_Values[#Data], 3, FALSE)</f>
        <v>1</v>
      </c>
      <c r="O347" s="9" t="str">
        <f>IF(Licenses[[#This Row],[Ownership]]="Minority Owned", Licenses[[#This Row],[Race of Majority Ownership (Cumulative)]], Licenses[[#This Row],[Ownership]])</f>
        <v>Non-Minority Owned</v>
      </c>
    </row>
    <row r="348" spans="1:15" customFormat="1" ht="15" customHeight="1" x14ac:dyDescent="0.2">
      <c r="A348" s="17">
        <v>422232</v>
      </c>
      <c r="B348" s="12" t="s">
        <v>1139</v>
      </c>
      <c r="C348" s="12" t="s">
        <v>1140</v>
      </c>
      <c r="D348" s="12">
        <v>20190530</v>
      </c>
      <c r="E348" s="12">
        <v>394</v>
      </c>
      <c r="F348" s="12" t="s">
        <v>1141</v>
      </c>
      <c r="G348" s="12" t="s">
        <v>265</v>
      </c>
      <c r="H348" s="12">
        <v>2</v>
      </c>
      <c r="I348" s="12">
        <v>29</v>
      </c>
      <c r="J348" s="8" t="s">
        <v>24</v>
      </c>
      <c r="K348" s="9" t="str">
        <f>VLOOKUP(Licenses[[#This Row],[License '#]], [1]!Ownership_Lookup[#Data], 2, TRUE)</f>
        <v>Hispanic/Latina/Latino</v>
      </c>
      <c r="L348" s="10">
        <f>VLOOKUP(Licenses[[#This Row],[License '#]], [1]!Ownership_Lookup[#Data], 3, FALSE)</f>
        <v>1</v>
      </c>
      <c r="M348" s="9" t="str">
        <f>VLOOKUP(Licenses[[#This Row],[License '#]], [1]!Minority_Ownership_Values[#Data], 2, FALSE)</f>
        <v>Minority Owned</v>
      </c>
      <c r="N348" s="10">
        <f>VLOOKUP(Licenses[[#This Row],[License '#]], [1]!Minority_Ownership_Values[#Data], 3, FALSE)</f>
        <v>1</v>
      </c>
      <c r="O348" s="9" t="str">
        <f>IF(Licenses[[#This Row],[Ownership]]="Minority Owned", Licenses[[#This Row],[Race of Majority Ownership (Cumulative)]], Licenses[[#This Row],[Ownership]])</f>
        <v>Hispanic/Latina/Latino</v>
      </c>
    </row>
    <row r="349" spans="1:15" customFormat="1" ht="15" customHeight="1" x14ac:dyDescent="0.2">
      <c r="A349" s="17">
        <v>422233</v>
      </c>
      <c r="B349" s="12" t="s">
        <v>1142</v>
      </c>
      <c r="C349" s="12" t="s">
        <v>1140</v>
      </c>
      <c r="D349" s="12">
        <v>20190529</v>
      </c>
      <c r="E349" s="12">
        <v>394</v>
      </c>
      <c r="F349" s="12" t="s">
        <v>1143</v>
      </c>
      <c r="G349" s="12" t="s">
        <v>468</v>
      </c>
      <c r="H349" s="12">
        <v>0</v>
      </c>
      <c r="I349" s="12">
        <v>31</v>
      </c>
      <c r="J349" s="8" t="s">
        <v>24</v>
      </c>
      <c r="K349" s="9" t="str">
        <f>VLOOKUP(Licenses[[#This Row],[License '#]], [1]!Ownership_Lookup[#Data], 2, TRUE)</f>
        <v>Multiracial</v>
      </c>
      <c r="L349" s="10">
        <f>VLOOKUP(Licenses[[#This Row],[License '#]], [1]!Ownership_Lookup[#Data], 3, FALSE)</f>
        <v>1</v>
      </c>
      <c r="M349" s="9" t="str">
        <f>VLOOKUP(Licenses[[#This Row],[License '#]], [1]!Minority_Ownership_Values[#Data], 2, FALSE)</f>
        <v>Minority Owned</v>
      </c>
      <c r="N349" s="10">
        <f>VLOOKUP(Licenses[[#This Row],[License '#]], [1]!Minority_Ownership_Values[#Data], 3, FALSE)</f>
        <v>1</v>
      </c>
      <c r="O349" s="9" t="str">
        <f>IF(Licenses[[#This Row],[Ownership]]="Minority Owned", Licenses[[#This Row],[Race of Majority Ownership (Cumulative)]], Licenses[[#This Row],[Ownership]])</f>
        <v>Multiracial</v>
      </c>
    </row>
    <row r="350" spans="1:15" customFormat="1" ht="15" customHeight="1" x14ac:dyDescent="0.2">
      <c r="A350" s="17">
        <v>422234</v>
      </c>
      <c r="B350" s="12" t="s">
        <v>1144</v>
      </c>
      <c r="C350" s="12" t="s">
        <v>1145</v>
      </c>
      <c r="D350" s="12">
        <v>20190329</v>
      </c>
      <c r="E350" s="12">
        <v>394</v>
      </c>
      <c r="F350" s="12" t="s">
        <v>1146</v>
      </c>
      <c r="G350" s="12" t="s">
        <v>666</v>
      </c>
      <c r="H350" s="12">
        <v>0</v>
      </c>
      <c r="I350" s="12">
        <v>14</v>
      </c>
      <c r="J350" s="8" t="s">
        <v>24</v>
      </c>
      <c r="K350" s="9" t="str">
        <f>VLOOKUP(Licenses[[#This Row],[License '#]], [1]!Ownership_Lookup[#Data], 2, TRUE)</f>
        <v>Hispanic/Latina/Latino</v>
      </c>
      <c r="L350" s="10">
        <f>VLOOKUP(Licenses[[#This Row],[License '#]], [1]!Ownership_Lookup[#Data], 3, FALSE)</f>
        <v>0.65</v>
      </c>
      <c r="M350" s="9" t="str">
        <f>VLOOKUP(Licenses[[#This Row],[License '#]], [1]!Minority_Ownership_Values[#Data], 2, FALSE)</f>
        <v>Minority Owned</v>
      </c>
      <c r="N350" s="10">
        <f>VLOOKUP(Licenses[[#This Row],[License '#]], [1]!Minority_Ownership_Values[#Data], 3, FALSE)</f>
        <v>0.65</v>
      </c>
      <c r="O350" s="9" t="str">
        <f>IF(Licenses[[#This Row],[Ownership]]="Minority Owned", Licenses[[#This Row],[Race of Majority Ownership (Cumulative)]], Licenses[[#This Row],[Ownership]])</f>
        <v>Hispanic/Latina/Latino</v>
      </c>
    </row>
    <row r="351" spans="1:15" customFormat="1" ht="15" customHeight="1" x14ac:dyDescent="0.2">
      <c r="A351" s="17">
        <v>422239</v>
      </c>
      <c r="B351" s="12" t="s">
        <v>1147</v>
      </c>
      <c r="C351" s="12" t="s">
        <v>1148</v>
      </c>
      <c r="D351" s="12">
        <v>20191213</v>
      </c>
      <c r="E351" s="12">
        <v>394</v>
      </c>
      <c r="F351" s="12" t="s">
        <v>1149</v>
      </c>
      <c r="G351" s="12" t="s">
        <v>207</v>
      </c>
      <c r="H351" s="12">
        <v>3</v>
      </c>
      <c r="I351" s="12">
        <v>13</v>
      </c>
      <c r="J351" s="12" t="s">
        <v>24</v>
      </c>
      <c r="K351" s="9" t="str">
        <f>VLOOKUP(Licenses[[#This Row],[License '#]], [1]!Ownership_Lookup[#Data], 2, TRUE)</f>
        <v>White</v>
      </c>
      <c r="L351" s="10">
        <f>VLOOKUP(Licenses[[#This Row],[License '#]], [1]!Ownership_Lookup[#Data], 3, FALSE)</f>
        <v>1</v>
      </c>
      <c r="M351" s="9" t="str">
        <f>VLOOKUP(Licenses[[#This Row],[License '#]], [1]!Minority_Ownership_Values[#Data], 2, FALSE)</f>
        <v>Non-Minority Owned</v>
      </c>
      <c r="N351" s="10">
        <f>VLOOKUP(Licenses[[#This Row],[License '#]], [1]!Minority_Ownership_Values[#Data], 3, FALSE)</f>
        <v>1</v>
      </c>
      <c r="O351" s="9" t="str">
        <f>IF(Licenses[[#This Row],[Ownership]]="Minority Owned", Licenses[[#This Row],[Race of Majority Ownership (Cumulative)]], Licenses[[#This Row],[Ownership]])</f>
        <v>Non-Minority Owned</v>
      </c>
    </row>
    <row r="352" spans="1:15" customFormat="1" ht="15" customHeight="1" x14ac:dyDescent="0.2">
      <c r="A352" s="17">
        <v>422278</v>
      </c>
      <c r="B352" s="12" t="s">
        <v>1150</v>
      </c>
      <c r="C352" s="12" t="s">
        <v>1151</v>
      </c>
      <c r="D352" s="12">
        <v>20190201</v>
      </c>
      <c r="E352" s="12">
        <v>394</v>
      </c>
      <c r="F352" s="12" t="s">
        <v>1152</v>
      </c>
      <c r="G352" s="12" t="s">
        <v>102</v>
      </c>
      <c r="H352" s="12">
        <v>10</v>
      </c>
      <c r="I352" s="12">
        <v>32</v>
      </c>
      <c r="J352" s="8" t="s">
        <v>24</v>
      </c>
      <c r="K352" s="9" t="str">
        <f>VLOOKUP(Licenses[[#This Row],[License '#]], [1]!Ownership_Lookup[#Data], 2, TRUE)</f>
        <v>White</v>
      </c>
      <c r="L352" s="10">
        <f>VLOOKUP(Licenses[[#This Row],[License '#]], [1]!Ownership_Lookup[#Data], 3, FALSE)</f>
        <v>1</v>
      </c>
      <c r="M352" s="9" t="str">
        <f>VLOOKUP(Licenses[[#This Row],[License '#]], [1]!Minority_Ownership_Values[#Data], 2, FALSE)</f>
        <v>Non-Minority Owned</v>
      </c>
      <c r="N352" s="10">
        <f>VLOOKUP(Licenses[[#This Row],[License '#]], [1]!Minority_Ownership_Values[#Data], 3, FALSE)</f>
        <v>1</v>
      </c>
      <c r="O352" s="9" t="str">
        <f>IF(Licenses[[#This Row],[Ownership]]="Minority Owned", Licenses[[#This Row],[Race of Majority Ownership (Cumulative)]], Licenses[[#This Row],[Ownership]])</f>
        <v>Non-Minority Owned</v>
      </c>
    </row>
    <row r="353" spans="1:15" customFormat="1" ht="15" customHeight="1" x14ac:dyDescent="0.2">
      <c r="A353" s="17">
        <v>422294</v>
      </c>
      <c r="B353" s="12" t="s">
        <v>1153</v>
      </c>
      <c r="C353" s="12" t="s">
        <v>602</v>
      </c>
      <c r="D353" s="12">
        <v>20190301</v>
      </c>
      <c r="E353" s="12">
        <v>394</v>
      </c>
      <c r="F353" s="12" t="s">
        <v>1154</v>
      </c>
      <c r="G353" s="12" t="s">
        <v>102</v>
      </c>
      <c r="H353" s="12">
        <v>10</v>
      </c>
      <c r="I353" s="12">
        <v>32</v>
      </c>
      <c r="J353" s="8" t="s">
        <v>24</v>
      </c>
      <c r="K353" s="9" t="str">
        <f>VLOOKUP(Licenses[[#This Row],[License '#]], [1]!Ownership_Lookup[#Data], 2, TRUE)</f>
        <v>White</v>
      </c>
      <c r="L353" s="10">
        <f>VLOOKUP(Licenses[[#This Row],[License '#]], [1]!Ownership_Lookup[#Data], 3, FALSE)</f>
        <v>1</v>
      </c>
      <c r="M353" s="9" t="str">
        <f>VLOOKUP(Licenses[[#This Row],[License '#]], [1]!Minority_Ownership_Values[#Data], 2, FALSE)</f>
        <v>Non-Minority Owned</v>
      </c>
      <c r="N353" s="10">
        <f>VLOOKUP(Licenses[[#This Row],[License '#]], [1]!Minority_Ownership_Values[#Data], 3, FALSE)</f>
        <v>1</v>
      </c>
      <c r="O353" s="9" t="str">
        <f>IF(Licenses[[#This Row],[Ownership]]="Minority Owned", Licenses[[#This Row],[Race of Majority Ownership (Cumulative)]], Licenses[[#This Row],[Ownership]])</f>
        <v>Non-Minority Owned</v>
      </c>
    </row>
    <row r="354" spans="1:15" customFormat="1" ht="15" customHeight="1" x14ac:dyDescent="0.2">
      <c r="A354" s="6">
        <v>422298</v>
      </c>
      <c r="B354" s="7" t="s">
        <v>1155</v>
      </c>
      <c r="C354" s="7" t="s">
        <v>1156</v>
      </c>
      <c r="D354" s="7">
        <v>20190807</v>
      </c>
      <c r="E354" s="7">
        <v>394</v>
      </c>
      <c r="F354" s="7" t="s">
        <v>1157</v>
      </c>
      <c r="G354" s="7" t="s">
        <v>757</v>
      </c>
      <c r="H354" s="7">
        <v>0</v>
      </c>
      <c r="I354" s="7">
        <v>23</v>
      </c>
      <c r="J354" s="7" t="s">
        <v>19</v>
      </c>
      <c r="K354" s="9" t="str">
        <f>VLOOKUP(Licenses[[#This Row],[License '#]], [1]!Ownership_Lookup[#Data], 2, TRUE)</f>
        <v>White</v>
      </c>
      <c r="L354" s="10">
        <f>VLOOKUP(Licenses[[#This Row],[License '#]], [1]!Ownership_Lookup[#Data], 3, FALSE)</f>
        <v>1</v>
      </c>
      <c r="M354" s="9" t="str">
        <f>VLOOKUP(Licenses[[#This Row],[License '#]], [1]!Minority_Ownership_Values[#Data], 2, FALSE)</f>
        <v>Non-Minority Owned</v>
      </c>
      <c r="N354" s="10">
        <f>VLOOKUP(Licenses[[#This Row],[License '#]], [1]!Minority_Ownership_Values[#Data], 3, FALSE)</f>
        <v>1</v>
      </c>
      <c r="O354" s="9" t="str">
        <f>IF(Licenses[[#This Row],[Ownership]]="Minority Owned", Licenses[[#This Row],[Race of Majority Ownership (Cumulative)]], Licenses[[#This Row],[Ownership]])</f>
        <v>Non-Minority Owned</v>
      </c>
    </row>
    <row r="355" spans="1:15" customFormat="1" ht="15" customHeight="1" x14ac:dyDescent="0.2">
      <c r="A355" s="17">
        <v>422303</v>
      </c>
      <c r="B355" s="12" t="s">
        <v>1158</v>
      </c>
      <c r="C355" s="12" t="s">
        <v>1159</v>
      </c>
      <c r="D355" s="12">
        <v>20190319</v>
      </c>
      <c r="E355" s="12">
        <v>394</v>
      </c>
      <c r="F355" s="12" t="s">
        <v>1160</v>
      </c>
      <c r="G355" s="12" t="s">
        <v>1161</v>
      </c>
      <c r="H355" s="12">
        <v>29</v>
      </c>
      <c r="I355" s="12">
        <v>17</v>
      </c>
      <c r="J355" s="12" t="s">
        <v>24</v>
      </c>
      <c r="K355" s="9" t="str">
        <f>VLOOKUP(Licenses[[#This Row],[License '#]], [1]!Ownership_Lookup[#Data], 2, TRUE)</f>
        <v>Asian</v>
      </c>
      <c r="L355" s="10">
        <f>VLOOKUP(Licenses[[#This Row],[License '#]], [1]!Ownership_Lookup[#Data], 3, FALSE)</f>
        <v>1</v>
      </c>
      <c r="M355" s="9" t="str">
        <f>VLOOKUP(Licenses[[#This Row],[License '#]], [1]!Minority_Ownership_Values[#Data], 2, FALSE)</f>
        <v>Minority Owned</v>
      </c>
      <c r="N355" s="10">
        <f>VLOOKUP(Licenses[[#This Row],[License '#]], [1]!Minority_Ownership_Values[#Data], 3, FALSE)</f>
        <v>1</v>
      </c>
      <c r="O355" s="9" t="str">
        <f>IF(Licenses[[#This Row],[Ownership]]="Minority Owned", Licenses[[#This Row],[Race of Majority Ownership (Cumulative)]], Licenses[[#This Row],[Ownership]])</f>
        <v>Asian</v>
      </c>
    </row>
    <row r="356" spans="1:15" customFormat="1" ht="15" customHeight="1" x14ac:dyDescent="0.2">
      <c r="A356" s="17">
        <v>422329</v>
      </c>
      <c r="B356" s="12" t="s">
        <v>1162</v>
      </c>
      <c r="C356" s="12" t="s">
        <v>1163</v>
      </c>
      <c r="D356" s="12">
        <v>20191030</v>
      </c>
      <c r="E356" s="12">
        <v>394</v>
      </c>
      <c r="F356" s="12" t="s">
        <v>1164</v>
      </c>
      <c r="G356" s="12" t="s">
        <v>247</v>
      </c>
      <c r="H356" s="12">
        <v>2</v>
      </c>
      <c r="I356" s="12">
        <v>9</v>
      </c>
      <c r="J356" s="8" t="s">
        <v>24</v>
      </c>
      <c r="K356" s="9" t="str">
        <f>VLOOKUP(Licenses[[#This Row],[License '#]], [1]!Ownership_Lookup[#Data], 2, TRUE)</f>
        <v>Asian</v>
      </c>
      <c r="L356" s="10">
        <f>VLOOKUP(Licenses[[#This Row],[License '#]], [1]!Ownership_Lookup[#Data], 3, FALSE)</f>
        <v>0.6</v>
      </c>
      <c r="M356" s="9" t="str">
        <f>VLOOKUP(Licenses[[#This Row],[License '#]], [1]!Minority_Ownership_Values[#Data], 2, FALSE)</f>
        <v>Minority Owned</v>
      </c>
      <c r="N356" s="10">
        <f>VLOOKUP(Licenses[[#This Row],[License '#]], [1]!Minority_Ownership_Values[#Data], 3, FALSE)</f>
        <v>0.6</v>
      </c>
      <c r="O356" s="9" t="str">
        <f>IF(Licenses[[#This Row],[Ownership]]="Minority Owned", Licenses[[#This Row],[Race of Majority Ownership (Cumulative)]], Licenses[[#This Row],[Ownership]])</f>
        <v>Asian</v>
      </c>
    </row>
    <row r="357" spans="1:15" customFormat="1" ht="15" customHeight="1" x14ac:dyDescent="0.2">
      <c r="A357" s="17">
        <v>422332</v>
      </c>
      <c r="B357" s="12" t="s">
        <v>1165</v>
      </c>
      <c r="C357" s="12" t="s">
        <v>144</v>
      </c>
      <c r="D357" s="12">
        <v>20191205</v>
      </c>
      <c r="E357" s="12">
        <v>394</v>
      </c>
      <c r="F357" s="12" t="s">
        <v>1166</v>
      </c>
      <c r="G357" s="12" t="s">
        <v>632</v>
      </c>
      <c r="H357" s="12">
        <v>0</v>
      </c>
      <c r="I357" s="12">
        <v>28</v>
      </c>
      <c r="J357" s="8" t="s">
        <v>24</v>
      </c>
      <c r="K357" s="9" t="str">
        <f>VLOOKUP(Licenses[[#This Row],[License '#]], [1]!Ownership_Lookup[#Data], 2, TRUE)</f>
        <v>White</v>
      </c>
      <c r="L357" s="10">
        <f>VLOOKUP(Licenses[[#This Row],[License '#]], [1]!Ownership_Lookup[#Data], 3, FALSE)</f>
        <v>0.9</v>
      </c>
      <c r="M357" s="9" t="str">
        <f>VLOOKUP(Licenses[[#This Row],[License '#]], [1]!Minority_Ownership_Values[#Data], 2, FALSE)</f>
        <v>Non-Minority Owned</v>
      </c>
      <c r="N357" s="10">
        <f>VLOOKUP(Licenses[[#This Row],[License '#]], [1]!Minority_Ownership_Values[#Data], 3, FALSE)</f>
        <v>0.9</v>
      </c>
      <c r="O357" s="9" t="str">
        <f>IF(Licenses[[#This Row],[Ownership]]="Minority Owned", Licenses[[#This Row],[Race of Majority Ownership (Cumulative)]], Licenses[[#This Row],[Ownership]])</f>
        <v>Non-Minority Owned</v>
      </c>
    </row>
    <row r="358" spans="1:15" customFormat="1" ht="15" customHeight="1" x14ac:dyDescent="0.2">
      <c r="A358" s="17">
        <v>422336</v>
      </c>
      <c r="B358" s="12" t="s">
        <v>1167</v>
      </c>
      <c r="C358" s="12" t="s">
        <v>1168</v>
      </c>
      <c r="D358" s="12">
        <v>20190123</v>
      </c>
      <c r="E358" s="12">
        <v>394</v>
      </c>
      <c r="F358" s="12" t="s">
        <v>1169</v>
      </c>
      <c r="G358" s="12" t="s">
        <v>87</v>
      </c>
      <c r="H358" s="12">
        <v>13</v>
      </c>
      <c r="I358" s="12">
        <v>39</v>
      </c>
      <c r="J358" s="8" t="s">
        <v>24</v>
      </c>
      <c r="K358" s="9" t="str">
        <f>VLOOKUP(Licenses[[#This Row],[License '#]], [1]!Ownership_Lookup[#Data], 2, TRUE)</f>
        <v>White</v>
      </c>
      <c r="L358" s="10">
        <f>VLOOKUP(Licenses[[#This Row],[License '#]], [1]!Ownership_Lookup[#Data], 3, FALSE)</f>
        <v>1</v>
      </c>
      <c r="M358" s="9" t="str">
        <f>VLOOKUP(Licenses[[#This Row],[License '#]], [1]!Minority_Ownership_Values[#Data], 2, FALSE)</f>
        <v>Non-Minority Owned</v>
      </c>
      <c r="N358" s="10">
        <f>VLOOKUP(Licenses[[#This Row],[License '#]], [1]!Minority_Ownership_Values[#Data], 3, FALSE)</f>
        <v>1</v>
      </c>
      <c r="O358" s="9" t="str">
        <f>IF(Licenses[[#This Row],[Ownership]]="Minority Owned", Licenses[[#This Row],[Race of Majority Ownership (Cumulative)]], Licenses[[#This Row],[Ownership]])</f>
        <v>Non-Minority Owned</v>
      </c>
    </row>
    <row r="359" spans="1:15" customFormat="1" ht="15" customHeight="1" x14ac:dyDescent="0.2">
      <c r="A359" s="17">
        <v>422361</v>
      </c>
      <c r="B359" s="12" t="s">
        <v>1170</v>
      </c>
      <c r="C359" s="12" t="s">
        <v>1171</v>
      </c>
      <c r="D359" s="12">
        <v>20191227</v>
      </c>
      <c r="E359" s="12">
        <v>394</v>
      </c>
      <c r="F359" s="12" t="s">
        <v>1172</v>
      </c>
      <c r="G359" s="12" t="s">
        <v>744</v>
      </c>
      <c r="H359" s="12">
        <v>0</v>
      </c>
      <c r="I359" s="12">
        <v>13</v>
      </c>
      <c r="J359" s="8" t="s">
        <v>24</v>
      </c>
      <c r="K359" s="9" t="str">
        <f>VLOOKUP(Licenses[[#This Row],[License '#]], [1]!Ownership_Lookup[#Data], 2, TRUE)</f>
        <v>No Majority</v>
      </c>
      <c r="L359" s="10">
        <f>VLOOKUP(Licenses[[#This Row],[License '#]], [1]!Ownership_Lookup[#Data], 3, FALSE)</f>
        <v>0.5</v>
      </c>
      <c r="M359" s="9" t="str">
        <f>VLOOKUP(Licenses[[#This Row],[License '#]], [1]!Minority_Ownership_Values[#Data], 2, FALSE)</f>
        <v>Non-Minority Owned</v>
      </c>
      <c r="N359" s="10">
        <f>VLOOKUP(Licenses[[#This Row],[License '#]], [1]!Minority_Ownership_Values[#Data], 3, FALSE)</f>
        <v>0.5</v>
      </c>
      <c r="O359" s="9" t="str">
        <f>IF(Licenses[[#This Row],[Ownership]]="Minority Owned", Licenses[[#This Row],[Race of Majority Ownership (Cumulative)]], Licenses[[#This Row],[Ownership]])</f>
        <v>Non-Minority Owned</v>
      </c>
    </row>
    <row r="360" spans="1:15" customFormat="1" ht="15" customHeight="1" x14ac:dyDescent="0.2">
      <c r="A360" s="17">
        <v>422363</v>
      </c>
      <c r="B360" s="12" t="s">
        <v>1173</v>
      </c>
      <c r="C360" s="12" t="s">
        <v>1174</v>
      </c>
      <c r="D360" s="12">
        <v>20191213</v>
      </c>
      <c r="E360" s="12">
        <v>394</v>
      </c>
      <c r="F360" s="12" t="s">
        <v>1175</v>
      </c>
      <c r="G360" s="12" t="s">
        <v>1176</v>
      </c>
      <c r="H360" s="12">
        <v>0</v>
      </c>
      <c r="I360" s="12">
        <v>13</v>
      </c>
      <c r="J360" s="8" t="s">
        <v>24</v>
      </c>
      <c r="K360" s="9" t="str">
        <f>VLOOKUP(Licenses[[#This Row],[License '#]], [1]!Ownership_Lookup[#Data], 2, TRUE)</f>
        <v>White</v>
      </c>
      <c r="L360" s="10">
        <f>VLOOKUP(Licenses[[#This Row],[License '#]], [1]!Ownership_Lookup[#Data], 3, FALSE)</f>
        <v>1</v>
      </c>
      <c r="M360" s="9" t="str">
        <f>VLOOKUP(Licenses[[#This Row],[License '#]], [1]!Minority_Ownership_Values[#Data], 2, FALSE)</f>
        <v>Non-Minority Owned</v>
      </c>
      <c r="N360" s="10">
        <f>VLOOKUP(Licenses[[#This Row],[License '#]], [1]!Minority_Ownership_Values[#Data], 3, FALSE)</f>
        <v>2</v>
      </c>
      <c r="O360" s="9" t="str">
        <f>IF(Licenses[[#This Row],[Ownership]]="Minority Owned", Licenses[[#This Row],[Race of Majority Ownership (Cumulative)]], Licenses[[#This Row],[Ownership]])</f>
        <v>Non-Minority Owned</v>
      </c>
    </row>
    <row r="361" spans="1:15" customFormat="1" ht="15" customHeight="1" x14ac:dyDescent="0.2">
      <c r="A361" s="6">
        <v>422431</v>
      </c>
      <c r="B361" s="7" t="s">
        <v>1177</v>
      </c>
      <c r="C361" s="7" t="s">
        <v>1178</v>
      </c>
      <c r="D361" s="7">
        <v>20191126</v>
      </c>
      <c r="E361" s="7">
        <v>394</v>
      </c>
      <c r="F361" s="7" t="s">
        <v>1179</v>
      </c>
      <c r="G361" s="7" t="s">
        <v>102</v>
      </c>
      <c r="H361" s="7">
        <v>0</v>
      </c>
      <c r="I361" s="7">
        <v>32</v>
      </c>
      <c r="J361" s="7" t="s">
        <v>19</v>
      </c>
      <c r="K361" s="9" t="str">
        <f>VLOOKUP(Licenses[[#This Row],[License '#]], [1]!Ownership_Lookup[#Data], 2, TRUE)</f>
        <v>Black or African American</v>
      </c>
      <c r="L361" s="10">
        <f>VLOOKUP(Licenses[[#This Row],[License '#]], [1]!Ownership_Lookup[#Data], 3, FALSE)</f>
        <v>1</v>
      </c>
      <c r="M361" s="9" t="str">
        <f>VLOOKUP(Licenses[[#This Row],[License '#]], [1]!Minority_Ownership_Values[#Data], 2, FALSE)</f>
        <v>Minority Owned</v>
      </c>
      <c r="N361" s="10">
        <f>VLOOKUP(Licenses[[#This Row],[License '#]], [1]!Minority_Ownership_Values[#Data], 3, FALSE)</f>
        <v>1</v>
      </c>
      <c r="O361" s="9" t="str">
        <f>IF(Licenses[[#This Row],[Ownership]]="Minority Owned", Licenses[[#This Row],[Race of Majority Ownership (Cumulative)]], Licenses[[#This Row],[Ownership]])</f>
        <v>Black or African American</v>
      </c>
    </row>
    <row r="362" spans="1:15" customFormat="1" ht="15" customHeight="1" x14ac:dyDescent="0.2">
      <c r="A362" s="17">
        <v>422442</v>
      </c>
      <c r="B362" s="12" t="s">
        <v>1180</v>
      </c>
      <c r="C362" s="12" t="s">
        <v>1181</v>
      </c>
      <c r="D362" s="12">
        <v>20191008</v>
      </c>
      <c r="E362" s="12">
        <v>394</v>
      </c>
      <c r="F362" s="12" t="s">
        <v>1182</v>
      </c>
      <c r="G362" s="12" t="s">
        <v>102</v>
      </c>
      <c r="H362" s="12">
        <v>10</v>
      </c>
      <c r="I362" s="12">
        <v>32</v>
      </c>
      <c r="J362" s="12" t="s">
        <v>24</v>
      </c>
      <c r="K362" s="9" t="str">
        <f>VLOOKUP(Licenses[[#This Row],[License '#]], [1]!Ownership_Lookup[#Data], 2, TRUE)</f>
        <v>White</v>
      </c>
      <c r="L362" s="10">
        <f>VLOOKUP(Licenses[[#This Row],[License '#]], [1]!Ownership_Lookup[#Data], 3, FALSE)</f>
        <v>1</v>
      </c>
      <c r="M362" s="9" t="str">
        <f>VLOOKUP(Licenses[[#This Row],[License '#]], [1]!Minority_Ownership_Values[#Data], 2, FALSE)</f>
        <v>Non-Minority Owned</v>
      </c>
      <c r="N362" s="10">
        <f>VLOOKUP(Licenses[[#This Row],[License '#]], [1]!Minority_Ownership_Values[#Data], 3, FALSE)</f>
        <v>1</v>
      </c>
      <c r="O362" s="9" t="str">
        <f>IF(Licenses[[#This Row],[Ownership]]="Minority Owned", Licenses[[#This Row],[Race of Majority Ownership (Cumulative)]], Licenses[[#This Row],[Ownership]])</f>
        <v>Non-Minority Owned</v>
      </c>
    </row>
    <row r="363" spans="1:15" customFormat="1" ht="15" customHeight="1" x14ac:dyDescent="0.2">
      <c r="A363" s="17">
        <v>422447</v>
      </c>
      <c r="B363" s="12" t="s">
        <v>1183</v>
      </c>
      <c r="C363" s="12" t="s">
        <v>962</v>
      </c>
      <c r="D363" s="12">
        <v>20190702</v>
      </c>
      <c r="E363" s="12">
        <v>394</v>
      </c>
      <c r="F363" s="12" t="s">
        <v>1184</v>
      </c>
      <c r="G363" s="12" t="s">
        <v>1185</v>
      </c>
      <c r="H363" s="12">
        <v>0</v>
      </c>
      <c r="I363" s="12">
        <v>32</v>
      </c>
      <c r="J363" s="8" t="s">
        <v>24</v>
      </c>
      <c r="K363" s="9" t="str">
        <f>VLOOKUP(Licenses[[#This Row],[License '#]], [1]!Ownership_Lookup[#Data], 2, TRUE)</f>
        <v>White</v>
      </c>
      <c r="L363" s="10">
        <f>VLOOKUP(Licenses[[#This Row],[License '#]], [1]!Ownership_Lookup[#Data], 3, FALSE)</f>
        <v>1</v>
      </c>
      <c r="M363" s="9" t="str">
        <f>VLOOKUP(Licenses[[#This Row],[License '#]], [1]!Minority_Ownership_Values[#Data], 2, FALSE)</f>
        <v>Non-Minority Owned</v>
      </c>
      <c r="N363" s="10">
        <f>VLOOKUP(Licenses[[#This Row],[License '#]], [1]!Minority_Ownership_Values[#Data], 3, FALSE)</f>
        <v>1</v>
      </c>
      <c r="O363" s="9" t="str">
        <f>IF(Licenses[[#This Row],[Ownership]]="Minority Owned", Licenses[[#This Row],[Race of Majority Ownership (Cumulative)]], Licenses[[#This Row],[Ownership]])</f>
        <v>Non-Minority Owned</v>
      </c>
    </row>
    <row r="364" spans="1:15" customFormat="1" ht="15" customHeight="1" x14ac:dyDescent="0.2">
      <c r="A364" s="17">
        <v>422450</v>
      </c>
      <c r="B364" s="12" t="s">
        <v>1186</v>
      </c>
      <c r="C364" s="12" t="s">
        <v>887</v>
      </c>
      <c r="D364" s="12">
        <v>20191206</v>
      </c>
      <c r="E364" s="12">
        <v>394</v>
      </c>
      <c r="F364" s="12" t="s">
        <v>1187</v>
      </c>
      <c r="G364" s="12" t="s">
        <v>587</v>
      </c>
      <c r="H364" s="12">
        <v>1</v>
      </c>
      <c r="I364" s="12">
        <v>21</v>
      </c>
      <c r="J364" s="8" t="s">
        <v>24</v>
      </c>
      <c r="K364" s="9" t="str">
        <f>VLOOKUP(Licenses[[#This Row],[License '#]], [1]!Ownership_Lookup[#Data], 2, TRUE)</f>
        <v>White</v>
      </c>
      <c r="L364" s="10">
        <f>VLOOKUP(Licenses[[#This Row],[License '#]], [1]!Ownership_Lookup[#Data], 3, FALSE)</f>
        <v>1</v>
      </c>
      <c r="M364" s="9" t="str">
        <f>VLOOKUP(Licenses[[#This Row],[License '#]], [1]!Minority_Ownership_Values[#Data], 2, FALSE)</f>
        <v>Non-Minority Owned</v>
      </c>
      <c r="N364" s="10">
        <f>VLOOKUP(Licenses[[#This Row],[License '#]], [1]!Minority_Ownership_Values[#Data], 3, FALSE)</f>
        <v>1</v>
      </c>
      <c r="O364" s="9" t="str">
        <f>IF(Licenses[[#This Row],[Ownership]]="Minority Owned", Licenses[[#This Row],[Race of Majority Ownership (Cumulative)]], Licenses[[#This Row],[Ownership]])</f>
        <v>Non-Minority Owned</v>
      </c>
    </row>
    <row r="365" spans="1:15" customFormat="1" ht="15" customHeight="1" x14ac:dyDescent="0.2">
      <c r="A365" s="17">
        <v>422454</v>
      </c>
      <c r="B365" s="12" t="s">
        <v>1188</v>
      </c>
      <c r="C365" s="12" t="s">
        <v>1189</v>
      </c>
      <c r="D365" s="12">
        <v>20190613</v>
      </c>
      <c r="E365" s="12">
        <v>394</v>
      </c>
      <c r="F365" s="12" t="s">
        <v>1190</v>
      </c>
      <c r="G365" s="12" t="s">
        <v>1191</v>
      </c>
      <c r="H365" s="12">
        <v>11</v>
      </c>
      <c r="I365" s="12">
        <v>24</v>
      </c>
      <c r="J365" s="8" t="s">
        <v>24</v>
      </c>
      <c r="K365" s="9" t="str">
        <f>VLOOKUP(Licenses[[#This Row],[License '#]], [1]!Ownership_Lookup[#Data], 2, TRUE)</f>
        <v>White</v>
      </c>
      <c r="L365" s="10">
        <f>VLOOKUP(Licenses[[#This Row],[License '#]], [1]!Ownership_Lookup[#Data], 3, FALSE)</f>
        <v>1</v>
      </c>
      <c r="M365" s="9" t="str">
        <f>VLOOKUP(Licenses[[#This Row],[License '#]], [1]!Minority_Ownership_Values[#Data], 2, FALSE)</f>
        <v>Non-Minority Owned</v>
      </c>
      <c r="N365" s="10">
        <f>VLOOKUP(Licenses[[#This Row],[License '#]], [1]!Minority_Ownership_Values[#Data], 3, FALSE)</f>
        <v>0.99990000000000001</v>
      </c>
      <c r="O365" s="9" t="str">
        <f>IF(Licenses[[#This Row],[Ownership]]="Minority Owned", Licenses[[#This Row],[Race of Majority Ownership (Cumulative)]], Licenses[[#This Row],[Ownership]])</f>
        <v>Non-Minority Owned</v>
      </c>
    </row>
    <row r="366" spans="1:15" customFormat="1" ht="15" customHeight="1" x14ac:dyDescent="0.2">
      <c r="A366" s="17">
        <v>422457</v>
      </c>
      <c r="B366" s="12" t="s">
        <v>1192</v>
      </c>
      <c r="C366" s="12" t="s">
        <v>1193</v>
      </c>
      <c r="D366" s="12">
        <v>20191115</v>
      </c>
      <c r="E366" s="12">
        <v>394</v>
      </c>
      <c r="F366" s="12" t="s">
        <v>1194</v>
      </c>
      <c r="G366" s="12" t="s">
        <v>1195</v>
      </c>
      <c r="H366" s="12">
        <v>0</v>
      </c>
      <c r="I366" s="12">
        <v>15</v>
      </c>
      <c r="J366" s="8" t="s">
        <v>24</v>
      </c>
      <c r="K366" s="9" t="str">
        <f>VLOOKUP(Licenses[[#This Row],[License '#]], [1]!Ownership_Lookup[#Data], 2, TRUE)</f>
        <v>White</v>
      </c>
      <c r="L366" s="10">
        <f>VLOOKUP(Licenses[[#This Row],[License '#]], [1]!Ownership_Lookup[#Data], 3, FALSE)</f>
        <v>0.85</v>
      </c>
      <c r="M366" s="9" t="str">
        <f>VLOOKUP(Licenses[[#This Row],[License '#]], [1]!Minority_Ownership_Values[#Data], 2, FALSE)</f>
        <v>Non-Minority Owned</v>
      </c>
      <c r="N366" s="10">
        <f>VLOOKUP(Licenses[[#This Row],[License '#]], [1]!Minority_Ownership_Values[#Data], 3, FALSE)</f>
        <v>0.85</v>
      </c>
      <c r="O366" s="9" t="str">
        <f>IF(Licenses[[#This Row],[Ownership]]="Minority Owned", Licenses[[#This Row],[Race of Majority Ownership (Cumulative)]], Licenses[[#This Row],[Ownership]])</f>
        <v>Non-Minority Owned</v>
      </c>
    </row>
    <row r="367" spans="1:15" customFormat="1" ht="15" customHeight="1" x14ac:dyDescent="0.2">
      <c r="A367" s="17">
        <v>422459</v>
      </c>
      <c r="B367" s="12" t="s">
        <v>1196</v>
      </c>
      <c r="C367" s="12" t="s">
        <v>1197</v>
      </c>
      <c r="D367" s="12">
        <v>20190810</v>
      </c>
      <c r="E367" s="12">
        <v>394</v>
      </c>
      <c r="F367" s="12" t="s">
        <v>1198</v>
      </c>
      <c r="G367" s="12" t="s">
        <v>1199</v>
      </c>
      <c r="H367" s="12">
        <v>0</v>
      </c>
      <c r="I367" s="12">
        <v>35</v>
      </c>
      <c r="J367" s="14" t="s">
        <v>24</v>
      </c>
      <c r="K367" s="9" t="str">
        <f>VLOOKUP(Licenses[[#This Row],[License '#]], [1]!Ownership_Lookup[#Data], 2, TRUE)</f>
        <v>White</v>
      </c>
      <c r="L367" s="10">
        <f>VLOOKUP(Licenses[[#This Row],[License '#]], [1]!Ownership_Lookup[#Data], 3, FALSE)</f>
        <v>0.89999999999999991</v>
      </c>
      <c r="M367" s="9" t="str">
        <f>VLOOKUP(Licenses[[#This Row],[License '#]], [1]!Minority_Ownership_Values[#Data], 2, FALSE)</f>
        <v>Non-Minority Owned</v>
      </c>
      <c r="N367" s="10">
        <f>VLOOKUP(Licenses[[#This Row],[License '#]], [1]!Minority_Ownership_Values[#Data], 3, FALSE)</f>
        <v>0.89999999999999991</v>
      </c>
      <c r="O367" s="9" t="str">
        <f>IF(Licenses[[#This Row],[Ownership]]="Minority Owned", Licenses[[#This Row],[Race of Majority Ownership (Cumulative)]], Licenses[[#This Row],[Ownership]])</f>
        <v>Non-Minority Owned</v>
      </c>
    </row>
    <row r="368" spans="1:15" customFormat="1" ht="15" customHeight="1" x14ac:dyDescent="0.2">
      <c r="A368" s="17">
        <v>422460</v>
      </c>
      <c r="B368" s="12" t="s">
        <v>1200</v>
      </c>
      <c r="C368" s="12" t="s">
        <v>1168</v>
      </c>
      <c r="D368" s="12">
        <v>20190123</v>
      </c>
      <c r="E368" s="12">
        <v>394</v>
      </c>
      <c r="F368" s="12" t="s">
        <v>1201</v>
      </c>
      <c r="G368" s="12" t="s">
        <v>61</v>
      </c>
      <c r="H368" s="12">
        <v>0</v>
      </c>
      <c r="I368" s="12">
        <v>5</v>
      </c>
      <c r="J368" s="14" t="s">
        <v>24</v>
      </c>
      <c r="K368" s="9" t="str">
        <f>VLOOKUP(Licenses[[#This Row],[License '#]], [1]!Ownership_Lookup[#Data], 2, TRUE)</f>
        <v>White</v>
      </c>
      <c r="L368" s="10">
        <f>VLOOKUP(Licenses[[#This Row],[License '#]], [1]!Ownership_Lookup[#Data], 3, FALSE)</f>
        <v>1</v>
      </c>
      <c r="M368" s="9" t="str">
        <f>VLOOKUP(Licenses[[#This Row],[License '#]], [1]!Minority_Ownership_Values[#Data], 2, FALSE)</f>
        <v>Non-Minority Owned</v>
      </c>
      <c r="N368" s="10">
        <f>VLOOKUP(Licenses[[#This Row],[License '#]], [1]!Minority_Ownership_Values[#Data], 3, FALSE)</f>
        <v>1</v>
      </c>
      <c r="O368" s="9" t="str">
        <f>IF(Licenses[[#This Row],[Ownership]]="Minority Owned", Licenses[[#This Row],[Race of Majority Ownership (Cumulative)]], Licenses[[#This Row],[Ownership]])</f>
        <v>Non-Minority Owned</v>
      </c>
    </row>
    <row r="369" spans="1:15" customFormat="1" ht="15" customHeight="1" x14ac:dyDescent="0.2">
      <c r="A369" s="6">
        <v>422466</v>
      </c>
      <c r="B369" s="7" t="s">
        <v>1202</v>
      </c>
      <c r="C369" s="7" t="s">
        <v>1203</v>
      </c>
      <c r="D369" s="7">
        <v>20190411</v>
      </c>
      <c r="E369" s="7">
        <v>394</v>
      </c>
      <c r="F369" s="7" t="s">
        <v>1204</v>
      </c>
      <c r="G369" s="7" t="s">
        <v>83</v>
      </c>
      <c r="H369" s="7">
        <v>1</v>
      </c>
      <c r="I369" s="7">
        <v>16</v>
      </c>
      <c r="J369" s="14" t="s">
        <v>19</v>
      </c>
      <c r="K369" s="9" t="str">
        <f>VLOOKUP(Licenses[[#This Row],[License '#]], [1]!Ownership_Lookup[#Data], 2, TRUE)</f>
        <v>White</v>
      </c>
      <c r="L369" s="10">
        <f>VLOOKUP(Licenses[[#This Row],[License '#]], [1]!Ownership_Lookup[#Data], 3, FALSE)</f>
        <v>1</v>
      </c>
      <c r="M369" s="9" t="str">
        <f>VLOOKUP(Licenses[[#This Row],[License '#]], [1]!Minority_Ownership_Values[#Data], 2, FALSE)</f>
        <v>Non-Minority Owned</v>
      </c>
      <c r="N369" s="10">
        <f>VLOOKUP(Licenses[[#This Row],[License '#]], [1]!Minority_Ownership_Values[#Data], 3, FALSE)</f>
        <v>1</v>
      </c>
      <c r="O369" s="9" t="str">
        <f>IF(Licenses[[#This Row],[Ownership]]="Minority Owned", Licenses[[#This Row],[Race of Majority Ownership (Cumulative)]], Licenses[[#This Row],[Ownership]])</f>
        <v>Non-Minority Owned</v>
      </c>
    </row>
    <row r="370" spans="1:15" customFormat="1" ht="15" customHeight="1" x14ac:dyDescent="0.2">
      <c r="A370" s="17">
        <v>422504</v>
      </c>
      <c r="B370" s="12" t="s">
        <v>1205</v>
      </c>
      <c r="C370" s="12" t="s">
        <v>1206</v>
      </c>
      <c r="D370" s="12">
        <v>20191115</v>
      </c>
      <c r="E370" s="12">
        <v>394</v>
      </c>
      <c r="F370" s="12" t="s">
        <v>1207</v>
      </c>
      <c r="G370" s="12" t="s">
        <v>1208</v>
      </c>
      <c r="H370" s="12">
        <v>2</v>
      </c>
      <c r="I370" s="12">
        <v>32</v>
      </c>
      <c r="J370" s="8" t="s">
        <v>24</v>
      </c>
      <c r="K370" s="9" t="str">
        <f>VLOOKUP(Licenses[[#This Row],[License '#]], [1]!Ownership_Lookup[#Data], 2, TRUE)</f>
        <v>Black or African American</v>
      </c>
      <c r="L370" s="10">
        <f>VLOOKUP(Licenses[[#This Row],[License '#]], [1]!Ownership_Lookup[#Data], 3, FALSE)</f>
        <v>0.8</v>
      </c>
      <c r="M370" s="9" t="str">
        <f>VLOOKUP(Licenses[[#This Row],[License '#]], [1]!Minority_Ownership_Values[#Data], 2, FALSE)</f>
        <v>Minority Owned</v>
      </c>
      <c r="N370" s="10">
        <f>VLOOKUP(Licenses[[#This Row],[License '#]], [1]!Minority_Ownership_Values[#Data], 3, FALSE)</f>
        <v>1</v>
      </c>
      <c r="O370" s="9" t="str">
        <f>IF(Licenses[[#This Row],[Ownership]]="Minority Owned", Licenses[[#This Row],[Race of Majority Ownership (Cumulative)]], Licenses[[#This Row],[Ownership]])</f>
        <v>Black or African American</v>
      </c>
    </row>
    <row r="371" spans="1:15" customFormat="1" ht="15" customHeight="1" x14ac:dyDescent="0.2">
      <c r="A371" s="17">
        <v>422525</v>
      </c>
      <c r="B371" s="12" t="s">
        <v>1209</v>
      </c>
      <c r="C371" s="12" t="s">
        <v>1210</v>
      </c>
      <c r="D371" s="12">
        <v>20190806</v>
      </c>
      <c r="E371" s="12">
        <v>394</v>
      </c>
      <c r="F371" s="12" t="s">
        <v>1211</v>
      </c>
      <c r="G371" s="12" t="s">
        <v>61</v>
      </c>
      <c r="H371" s="12">
        <v>0</v>
      </c>
      <c r="I371" s="12">
        <v>5</v>
      </c>
      <c r="J371" s="14" t="s">
        <v>24</v>
      </c>
      <c r="K371" s="9" t="str">
        <f>VLOOKUP(Licenses[[#This Row],[License '#]], [1]!Ownership_Lookup[#Data], 2, TRUE)</f>
        <v>White</v>
      </c>
      <c r="L371" s="10">
        <f>VLOOKUP(Licenses[[#This Row],[License '#]], [1]!Ownership_Lookup[#Data], 3, FALSE)</f>
        <v>1</v>
      </c>
      <c r="M371" s="9" t="str">
        <f>VLOOKUP(Licenses[[#This Row],[License '#]], [1]!Minority_Ownership_Values[#Data], 2, FALSE)</f>
        <v>Non-Minority Owned</v>
      </c>
      <c r="N371" s="10">
        <f>VLOOKUP(Licenses[[#This Row],[License '#]], [1]!Minority_Ownership_Values[#Data], 3, FALSE)</f>
        <v>1</v>
      </c>
      <c r="O371" s="9" t="str">
        <f>IF(Licenses[[#This Row],[Ownership]]="Minority Owned", Licenses[[#This Row],[Race of Majority Ownership (Cumulative)]], Licenses[[#This Row],[Ownership]])</f>
        <v>Non-Minority Owned</v>
      </c>
    </row>
    <row r="372" spans="1:15" customFormat="1" ht="15" customHeight="1" x14ac:dyDescent="0.2">
      <c r="A372" s="6">
        <v>422570</v>
      </c>
      <c r="B372" s="7" t="s">
        <v>1212</v>
      </c>
      <c r="C372" s="7" t="s">
        <v>1213</v>
      </c>
      <c r="D372" s="7">
        <v>20191023</v>
      </c>
      <c r="E372" s="7">
        <v>394</v>
      </c>
      <c r="F372" s="7" t="s">
        <v>1214</v>
      </c>
      <c r="G372" s="7" t="s">
        <v>106</v>
      </c>
      <c r="H372" s="7">
        <v>4</v>
      </c>
      <c r="I372" s="7">
        <v>31</v>
      </c>
      <c r="J372" s="8" t="s">
        <v>19</v>
      </c>
      <c r="K372" s="9" t="str">
        <f>VLOOKUP(Licenses[[#This Row],[License '#]], [1]!Ownership_Lookup[#Data], 2, TRUE)</f>
        <v>White</v>
      </c>
      <c r="L372" s="10">
        <f>VLOOKUP(Licenses[[#This Row],[License '#]], [1]!Ownership_Lookup[#Data], 3, FALSE)</f>
        <v>1</v>
      </c>
      <c r="M372" s="9" t="str">
        <f>VLOOKUP(Licenses[[#This Row],[License '#]], [1]!Minority_Ownership_Values[#Data], 2, FALSE)</f>
        <v>Non-Minority Owned</v>
      </c>
      <c r="N372" s="10">
        <f>VLOOKUP(Licenses[[#This Row],[License '#]], [1]!Minority_Ownership_Values[#Data], 3, FALSE)</f>
        <v>1</v>
      </c>
      <c r="O372" s="9" t="str">
        <f>IF(Licenses[[#This Row],[Ownership]]="Minority Owned", Licenses[[#This Row],[Race of Majority Ownership (Cumulative)]], Licenses[[#This Row],[Ownership]])</f>
        <v>Non-Minority Owned</v>
      </c>
    </row>
    <row r="373" spans="1:15" customFormat="1" ht="15" customHeight="1" x14ac:dyDescent="0.2">
      <c r="A373" s="6">
        <v>422612</v>
      </c>
      <c r="B373" s="7" t="s">
        <v>1215</v>
      </c>
      <c r="C373" s="7" t="s">
        <v>1216</v>
      </c>
      <c r="D373" s="7">
        <v>20191018</v>
      </c>
      <c r="E373" s="7">
        <v>394</v>
      </c>
      <c r="F373" s="7" t="s">
        <v>1217</v>
      </c>
      <c r="G373" s="7" t="s">
        <v>194</v>
      </c>
      <c r="H373" s="7">
        <v>0</v>
      </c>
      <c r="I373" s="7">
        <v>37</v>
      </c>
      <c r="J373" s="14" t="s">
        <v>19</v>
      </c>
      <c r="K373" s="9" t="str">
        <f>VLOOKUP(Licenses[[#This Row],[License '#]], [1]!Ownership_Lookup[#Data], 2, TRUE)</f>
        <v>No Majority</v>
      </c>
      <c r="L373" s="10">
        <f>VLOOKUP(Licenses[[#This Row],[License '#]], [1]!Ownership_Lookup[#Data], 3, FALSE)</f>
        <v>0.5</v>
      </c>
      <c r="M373" s="9" t="str">
        <f>VLOOKUP(Licenses[[#This Row],[License '#]], [1]!Minority_Ownership_Values[#Data], 2, FALSE)</f>
        <v>Non-Minority Owned</v>
      </c>
      <c r="N373" s="10">
        <f>VLOOKUP(Licenses[[#This Row],[License '#]], [1]!Minority_Ownership_Values[#Data], 3, FALSE)</f>
        <v>0.5</v>
      </c>
      <c r="O373" s="9" t="str">
        <f>IF(Licenses[[#This Row],[Ownership]]="Minority Owned", Licenses[[#This Row],[Race of Majority Ownership (Cumulative)]], Licenses[[#This Row],[Ownership]])</f>
        <v>Non-Minority Owned</v>
      </c>
    </row>
    <row r="374" spans="1:15" customFormat="1" ht="15" customHeight="1" x14ac:dyDescent="0.2">
      <c r="A374" s="6">
        <v>422632</v>
      </c>
      <c r="B374" s="7" t="s">
        <v>1218</v>
      </c>
      <c r="C374" s="7" t="s">
        <v>1219</v>
      </c>
      <c r="D374" s="7">
        <v>20191219</v>
      </c>
      <c r="E374" s="7">
        <v>394</v>
      </c>
      <c r="F374" s="7" t="s">
        <v>1220</v>
      </c>
      <c r="G374" s="7" t="s">
        <v>158</v>
      </c>
      <c r="H374" s="7">
        <v>0</v>
      </c>
      <c r="I374" s="7">
        <v>8</v>
      </c>
      <c r="J374" s="8" t="s">
        <v>19</v>
      </c>
      <c r="K374" s="9" t="str">
        <f>VLOOKUP(Licenses[[#This Row],[License '#]], [1]!Ownership_Lookup[#Data], 2, TRUE)</f>
        <v>White</v>
      </c>
      <c r="L374" s="10">
        <f>VLOOKUP(Licenses[[#This Row],[License '#]], [1]!Ownership_Lookup[#Data], 3, FALSE)</f>
        <v>1</v>
      </c>
      <c r="M374" s="9" t="str">
        <f>VLOOKUP(Licenses[[#This Row],[License '#]], [1]!Minority_Ownership_Values[#Data], 2, FALSE)</f>
        <v>Non-Minority Owned</v>
      </c>
      <c r="N374" s="10">
        <f>VLOOKUP(Licenses[[#This Row],[License '#]], [1]!Minority_Ownership_Values[#Data], 3, FALSE)</f>
        <v>1</v>
      </c>
      <c r="O374" s="9" t="str">
        <f>IF(Licenses[[#This Row],[Ownership]]="Minority Owned", Licenses[[#This Row],[Race of Majority Ownership (Cumulative)]], Licenses[[#This Row],[Ownership]])</f>
        <v>Non-Minority Owned</v>
      </c>
    </row>
    <row r="375" spans="1:15" customFormat="1" ht="15" customHeight="1" x14ac:dyDescent="0.2">
      <c r="A375" s="17">
        <v>422655</v>
      </c>
      <c r="B375" s="12" t="s">
        <v>1221</v>
      </c>
      <c r="C375" s="12" t="s">
        <v>1222</v>
      </c>
      <c r="D375" s="12">
        <v>20190326</v>
      </c>
      <c r="E375" s="12">
        <v>394</v>
      </c>
      <c r="F375" s="12" t="s">
        <v>1223</v>
      </c>
      <c r="G375" s="12" t="s">
        <v>1224</v>
      </c>
      <c r="H375" s="12">
        <v>0</v>
      </c>
      <c r="I375" s="12">
        <v>1</v>
      </c>
      <c r="J375" s="8" t="s">
        <v>24</v>
      </c>
      <c r="K375" s="9" t="str">
        <f>VLOOKUP(Licenses[[#This Row],[License '#]], [1]!Ownership_Lookup[#Data], 2, TRUE)</f>
        <v>No Majority</v>
      </c>
      <c r="L375" s="10">
        <f>VLOOKUP(Licenses[[#This Row],[License '#]], [1]!Ownership_Lookup[#Data], 3, FALSE)</f>
        <v>0.5</v>
      </c>
      <c r="M375" s="9" t="str">
        <f>VLOOKUP(Licenses[[#This Row],[License '#]], [1]!Minority_Ownership_Values[#Data], 2, FALSE)</f>
        <v>Non-Minority Owned</v>
      </c>
      <c r="N375" s="10">
        <f>VLOOKUP(Licenses[[#This Row],[License '#]], [1]!Minority_Ownership_Values[#Data], 3, FALSE)</f>
        <v>0.5</v>
      </c>
      <c r="O375" s="9" t="str">
        <f>IF(Licenses[[#This Row],[Ownership]]="Minority Owned", Licenses[[#This Row],[Race of Majority Ownership (Cumulative)]], Licenses[[#This Row],[Ownership]])</f>
        <v>Non-Minority Owned</v>
      </c>
    </row>
    <row r="376" spans="1:15" customFormat="1" ht="15" customHeight="1" x14ac:dyDescent="0.2">
      <c r="A376" s="6">
        <v>422658</v>
      </c>
      <c r="B376" s="7" t="s">
        <v>1225</v>
      </c>
      <c r="C376" s="7" t="s">
        <v>1226</v>
      </c>
      <c r="D376" s="7">
        <v>20191105</v>
      </c>
      <c r="E376" s="7">
        <v>394</v>
      </c>
      <c r="F376" s="7" t="s">
        <v>1227</v>
      </c>
      <c r="G376" s="7" t="s">
        <v>1228</v>
      </c>
      <c r="H376" s="7">
        <v>4</v>
      </c>
      <c r="I376" s="7">
        <v>1</v>
      </c>
      <c r="J376" s="14" t="s">
        <v>19</v>
      </c>
      <c r="K376" s="9" t="str">
        <f>VLOOKUP(Licenses[[#This Row],[License '#]], [1]!Ownership_Lookup[#Data], 2, TRUE)</f>
        <v>White</v>
      </c>
      <c r="L376" s="10">
        <f>VLOOKUP(Licenses[[#This Row],[License '#]], [1]!Ownership_Lookup[#Data], 3, FALSE)</f>
        <v>1</v>
      </c>
      <c r="M376" s="9" t="str">
        <f>VLOOKUP(Licenses[[#This Row],[License '#]], [1]!Minority_Ownership_Values[#Data], 2, FALSE)</f>
        <v>Non-Minority Owned</v>
      </c>
      <c r="N376" s="10">
        <f>VLOOKUP(Licenses[[#This Row],[License '#]], [1]!Minority_Ownership_Values[#Data], 3, FALSE)</f>
        <v>1</v>
      </c>
      <c r="O376" s="9" t="str">
        <f>IF(Licenses[[#This Row],[Ownership]]="Minority Owned", Licenses[[#This Row],[Race of Majority Ownership (Cumulative)]], Licenses[[#This Row],[Ownership]])</f>
        <v>Non-Minority Owned</v>
      </c>
    </row>
    <row r="377" spans="1:15" customFormat="1" ht="15" customHeight="1" x14ac:dyDescent="0.2">
      <c r="A377" s="6">
        <v>422701</v>
      </c>
      <c r="B377" s="7" t="s">
        <v>1229</v>
      </c>
      <c r="C377" s="7" t="s">
        <v>1230</v>
      </c>
      <c r="D377" s="7">
        <v>20190326</v>
      </c>
      <c r="E377" s="7">
        <v>394</v>
      </c>
      <c r="F377" s="7" t="s">
        <v>1231</v>
      </c>
      <c r="G377" s="7" t="s">
        <v>1224</v>
      </c>
      <c r="H377" s="7">
        <v>7</v>
      </c>
      <c r="I377" s="7">
        <v>22</v>
      </c>
      <c r="J377" s="8" t="s">
        <v>19</v>
      </c>
      <c r="K377" s="9" t="str">
        <f>VLOOKUP(Licenses[[#This Row],[License '#]], [1]!Ownership_Lookup[#Data], 2, TRUE)</f>
        <v>Asian</v>
      </c>
      <c r="L377" s="10">
        <f>VLOOKUP(Licenses[[#This Row],[License '#]], [1]!Ownership_Lookup[#Data], 3, FALSE)</f>
        <v>1</v>
      </c>
      <c r="M377" s="9" t="str">
        <f>VLOOKUP(Licenses[[#This Row],[License '#]], [1]!Minority_Ownership_Values[#Data], 2, FALSE)</f>
        <v>Minority Owned</v>
      </c>
      <c r="N377" s="10">
        <f>VLOOKUP(Licenses[[#This Row],[License '#]], [1]!Minority_Ownership_Values[#Data], 3, FALSE)</f>
        <v>1</v>
      </c>
      <c r="O377" s="9" t="str">
        <f>IF(Licenses[[#This Row],[Ownership]]="Minority Owned", Licenses[[#This Row],[Race of Majority Ownership (Cumulative)]], Licenses[[#This Row],[Ownership]])</f>
        <v>Asian</v>
      </c>
    </row>
    <row r="378" spans="1:15" customFormat="1" ht="15" customHeight="1" x14ac:dyDescent="0.2">
      <c r="A378" s="17">
        <v>422752</v>
      </c>
      <c r="B378" s="12" t="s">
        <v>1232</v>
      </c>
      <c r="C378" s="12" t="s">
        <v>1233</v>
      </c>
      <c r="D378" s="12">
        <v>20190110</v>
      </c>
      <c r="E378" s="12">
        <v>394</v>
      </c>
      <c r="F378" s="12" t="s">
        <v>1234</v>
      </c>
      <c r="G378" s="12" t="s">
        <v>136</v>
      </c>
      <c r="H378" s="12">
        <v>2</v>
      </c>
      <c r="I378" s="12">
        <v>3</v>
      </c>
      <c r="J378" s="8" t="s">
        <v>24</v>
      </c>
      <c r="K378" s="9" t="str">
        <f>VLOOKUP(Licenses[[#This Row],[License '#]], [1]!Ownership_Lookup[#Data], 2, TRUE)</f>
        <v>White</v>
      </c>
      <c r="L378" s="10">
        <f>VLOOKUP(Licenses[[#This Row],[License '#]], [1]!Ownership_Lookup[#Data], 3, FALSE)</f>
        <v>1</v>
      </c>
      <c r="M378" s="9" t="str">
        <f>VLOOKUP(Licenses[[#This Row],[License '#]], [1]!Minority_Ownership_Values[#Data], 2, FALSE)</f>
        <v>Non-Minority Owned</v>
      </c>
      <c r="N378" s="10">
        <f>VLOOKUP(Licenses[[#This Row],[License '#]], [1]!Minority_Ownership_Values[#Data], 3, FALSE)</f>
        <v>1</v>
      </c>
      <c r="O378" s="9" t="str">
        <f>IF(Licenses[[#This Row],[Ownership]]="Minority Owned", Licenses[[#This Row],[Race of Majority Ownership (Cumulative)]], Licenses[[#This Row],[Ownership]])</f>
        <v>Non-Minority Owned</v>
      </c>
    </row>
    <row r="379" spans="1:15" customFormat="1" ht="15" customHeight="1" x14ac:dyDescent="0.2">
      <c r="A379" s="6">
        <v>422753</v>
      </c>
      <c r="B379" s="7" t="s">
        <v>1235</v>
      </c>
      <c r="C379" s="7" t="s">
        <v>1236</v>
      </c>
      <c r="D379" s="7">
        <v>20191113</v>
      </c>
      <c r="E379" s="7">
        <v>394</v>
      </c>
      <c r="F379" s="7" t="s">
        <v>1237</v>
      </c>
      <c r="G379" s="7" t="s">
        <v>1238</v>
      </c>
      <c r="H379" s="7">
        <v>22</v>
      </c>
      <c r="I379" s="7">
        <v>17</v>
      </c>
      <c r="J379" s="8" t="s">
        <v>19</v>
      </c>
      <c r="K379" s="9" t="str">
        <f>VLOOKUP(Licenses[[#This Row],[License '#]], [1]!Ownership_Lookup[#Data], 2, TRUE)</f>
        <v>White</v>
      </c>
      <c r="L379" s="10">
        <f>VLOOKUP(Licenses[[#This Row],[License '#]], [1]!Ownership_Lookup[#Data], 3, FALSE)</f>
        <v>1</v>
      </c>
      <c r="M379" s="9" t="str">
        <f>VLOOKUP(Licenses[[#This Row],[License '#]], [1]!Minority_Ownership_Values[#Data], 2, FALSE)</f>
        <v>Non-Minority Owned</v>
      </c>
      <c r="N379" s="10">
        <f>VLOOKUP(Licenses[[#This Row],[License '#]], [1]!Minority_Ownership_Values[#Data], 3, FALSE)</f>
        <v>1</v>
      </c>
      <c r="O379" s="9" t="str">
        <f>IF(Licenses[[#This Row],[Ownership]]="Minority Owned", Licenses[[#This Row],[Race of Majority Ownership (Cumulative)]], Licenses[[#This Row],[Ownership]])</f>
        <v>Non-Minority Owned</v>
      </c>
    </row>
    <row r="380" spans="1:15" customFormat="1" ht="15" customHeight="1" x14ac:dyDescent="0.2">
      <c r="A380" s="17">
        <v>422764</v>
      </c>
      <c r="B380" s="12" t="s">
        <v>1239</v>
      </c>
      <c r="C380" s="12" t="s">
        <v>1240</v>
      </c>
      <c r="D380" s="12">
        <v>20190813</v>
      </c>
      <c r="E380" s="12">
        <v>394</v>
      </c>
      <c r="F380" s="12" t="s">
        <v>1241</v>
      </c>
      <c r="G380" s="12" t="s">
        <v>433</v>
      </c>
      <c r="H380" s="12">
        <v>2</v>
      </c>
      <c r="I380" s="12">
        <v>2</v>
      </c>
      <c r="J380" s="12" t="s">
        <v>24</v>
      </c>
      <c r="K380" s="9" t="str">
        <f>VLOOKUP(Licenses[[#This Row],[License '#]], [1]!Ownership_Lookup[#Data], 2, TRUE)</f>
        <v>White</v>
      </c>
      <c r="L380" s="10">
        <f>VLOOKUP(Licenses[[#This Row],[License '#]], [1]!Ownership_Lookup[#Data], 3, FALSE)</f>
        <v>1</v>
      </c>
      <c r="M380" s="9" t="str">
        <f>VLOOKUP(Licenses[[#This Row],[License '#]], [1]!Minority_Ownership_Values[#Data], 2, FALSE)</f>
        <v>Non-Minority Owned</v>
      </c>
      <c r="N380" s="10">
        <f>VLOOKUP(Licenses[[#This Row],[License '#]], [1]!Minority_Ownership_Values[#Data], 3, FALSE)</f>
        <v>1</v>
      </c>
      <c r="O380" s="9" t="str">
        <f>IF(Licenses[[#This Row],[Ownership]]="Minority Owned", Licenses[[#This Row],[Race of Majority Ownership (Cumulative)]], Licenses[[#This Row],[Ownership]])</f>
        <v>Non-Minority Owned</v>
      </c>
    </row>
    <row r="381" spans="1:15" customFormat="1" ht="15" customHeight="1" x14ac:dyDescent="0.2">
      <c r="A381" s="6">
        <v>422765</v>
      </c>
      <c r="B381" s="7" t="s">
        <v>1242</v>
      </c>
      <c r="C381" s="7" t="s">
        <v>1243</v>
      </c>
      <c r="D381" s="7">
        <v>20191029</v>
      </c>
      <c r="E381" s="7">
        <v>394</v>
      </c>
      <c r="F381" s="7" t="s">
        <v>1244</v>
      </c>
      <c r="G381" s="7" t="s">
        <v>1245</v>
      </c>
      <c r="H381" s="7">
        <v>0</v>
      </c>
      <c r="I381" s="7">
        <v>33</v>
      </c>
      <c r="J381" s="8" t="s">
        <v>19</v>
      </c>
      <c r="K381" s="9" t="str">
        <f>VLOOKUP(Licenses[[#This Row],[License '#]], [1]!Ownership_Lookup[#Data], 2, TRUE)</f>
        <v>White</v>
      </c>
      <c r="L381" s="10">
        <f>VLOOKUP(Licenses[[#This Row],[License '#]], [1]!Ownership_Lookup[#Data], 3, FALSE)</f>
        <v>1</v>
      </c>
      <c r="M381" s="9" t="str">
        <f>VLOOKUP(Licenses[[#This Row],[License '#]], [1]!Minority_Ownership_Values[#Data], 2, FALSE)</f>
        <v>Non-Minority Owned</v>
      </c>
      <c r="N381" s="10">
        <f>VLOOKUP(Licenses[[#This Row],[License '#]], [1]!Minority_Ownership_Values[#Data], 3, FALSE)</f>
        <v>1</v>
      </c>
      <c r="O381" s="9" t="str">
        <f>IF(Licenses[[#This Row],[Ownership]]="Minority Owned", Licenses[[#This Row],[Race of Majority Ownership (Cumulative)]], Licenses[[#This Row],[Ownership]])</f>
        <v>Non-Minority Owned</v>
      </c>
    </row>
    <row r="382" spans="1:15" customFormat="1" ht="15" customHeight="1" x14ac:dyDescent="0.2">
      <c r="A382" s="6">
        <v>422777</v>
      </c>
      <c r="B382" s="7" t="s">
        <v>1246</v>
      </c>
      <c r="C382" s="7" t="s">
        <v>1247</v>
      </c>
      <c r="D382" s="7">
        <v>20190321</v>
      </c>
      <c r="E382" s="7">
        <v>394</v>
      </c>
      <c r="F382" s="7" t="s">
        <v>1248</v>
      </c>
      <c r="G382" s="7" t="s">
        <v>313</v>
      </c>
      <c r="H382" s="7">
        <v>0</v>
      </c>
      <c r="I382" s="7">
        <v>15</v>
      </c>
      <c r="J382" s="8" t="s">
        <v>19</v>
      </c>
      <c r="K382" s="9" t="str">
        <f>VLOOKUP(Licenses[[#This Row],[License '#]], [1]!Ownership_Lookup[#Data], 2, TRUE)</f>
        <v>White</v>
      </c>
      <c r="L382" s="10">
        <f>VLOOKUP(Licenses[[#This Row],[License '#]], [1]!Ownership_Lookup[#Data], 3, FALSE)</f>
        <v>1</v>
      </c>
      <c r="M382" s="9" t="str">
        <f>VLOOKUP(Licenses[[#This Row],[License '#]], [1]!Minority_Ownership_Values[#Data], 2, FALSE)</f>
        <v>Non-Minority Owned</v>
      </c>
      <c r="N382" s="10">
        <f>VLOOKUP(Licenses[[#This Row],[License '#]], [1]!Minority_Ownership_Values[#Data], 3, FALSE)</f>
        <v>1</v>
      </c>
      <c r="O382" s="9" t="str">
        <f>IF(Licenses[[#This Row],[Ownership]]="Minority Owned", Licenses[[#This Row],[Race of Majority Ownership (Cumulative)]], Licenses[[#This Row],[Ownership]])</f>
        <v>Non-Minority Owned</v>
      </c>
    </row>
    <row r="383" spans="1:15" customFormat="1" ht="15" customHeight="1" x14ac:dyDescent="0.2">
      <c r="A383" s="17">
        <v>422781</v>
      </c>
      <c r="B383" s="12" t="s">
        <v>1249</v>
      </c>
      <c r="C383" s="12" t="s">
        <v>144</v>
      </c>
      <c r="D383" s="12">
        <v>20190403</v>
      </c>
      <c r="E383" s="12">
        <v>394</v>
      </c>
      <c r="F383" s="12" t="s">
        <v>1250</v>
      </c>
      <c r="G383" s="12" t="s">
        <v>154</v>
      </c>
      <c r="H383" s="12">
        <v>7</v>
      </c>
      <c r="I383" s="12">
        <v>29</v>
      </c>
      <c r="J383" s="12" t="s">
        <v>24</v>
      </c>
      <c r="K383" s="9" t="str">
        <f>VLOOKUP(Licenses[[#This Row],[License '#]], [1]!Ownership_Lookup[#Data], 2, TRUE)</f>
        <v>White</v>
      </c>
      <c r="L383" s="10">
        <f>VLOOKUP(Licenses[[#This Row],[License '#]], [1]!Ownership_Lookup[#Data], 3, FALSE)</f>
        <v>1</v>
      </c>
      <c r="M383" s="9" t="str">
        <f>VLOOKUP(Licenses[[#This Row],[License '#]], [1]!Minority_Ownership_Values[#Data], 2, FALSE)</f>
        <v>Non-Minority Owned</v>
      </c>
      <c r="N383" s="10">
        <f>VLOOKUP(Licenses[[#This Row],[License '#]], [1]!Minority_Ownership_Values[#Data], 3, FALSE)</f>
        <v>1</v>
      </c>
      <c r="O383" s="9" t="str">
        <f>IF(Licenses[[#This Row],[Ownership]]="Minority Owned", Licenses[[#This Row],[Race of Majority Ownership (Cumulative)]], Licenses[[#This Row],[Ownership]])</f>
        <v>Non-Minority Owned</v>
      </c>
    </row>
    <row r="384" spans="1:15" customFormat="1" ht="15" customHeight="1" x14ac:dyDescent="0.2">
      <c r="A384" s="17">
        <v>422785</v>
      </c>
      <c r="B384" s="12" t="s">
        <v>1251</v>
      </c>
      <c r="C384" s="12" t="s">
        <v>953</v>
      </c>
      <c r="D384" s="12">
        <v>20190406</v>
      </c>
      <c r="E384" s="12">
        <v>394</v>
      </c>
      <c r="F384" s="12" t="s">
        <v>1252</v>
      </c>
      <c r="G384" s="12" t="s">
        <v>1253</v>
      </c>
      <c r="H384" s="12">
        <v>0</v>
      </c>
      <c r="I384" s="12">
        <v>30</v>
      </c>
      <c r="J384" s="12" t="s">
        <v>24</v>
      </c>
      <c r="K384" s="9" t="str">
        <f>VLOOKUP(Licenses[[#This Row],[License '#]], [1]!Ownership_Lookup[#Data], 2, TRUE)</f>
        <v>Asian</v>
      </c>
      <c r="L384" s="10">
        <f>VLOOKUP(Licenses[[#This Row],[License '#]], [1]!Ownership_Lookup[#Data], 3, FALSE)</f>
        <v>0.9</v>
      </c>
      <c r="M384" s="9" t="str">
        <f>VLOOKUP(Licenses[[#This Row],[License '#]], [1]!Minority_Ownership_Values[#Data], 2, FALSE)</f>
        <v>Minority Owned</v>
      </c>
      <c r="N384" s="10">
        <f>VLOOKUP(Licenses[[#This Row],[License '#]], [1]!Minority_Ownership_Values[#Data], 3, FALSE)</f>
        <v>0.9</v>
      </c>
      <c r="O384" s="9" t="str">
        <f>IF(Licenses[[#This Row],[Ownership]]="Minority Owned", Licenses[[#This Row],[Race of Majority Ownership (Cumulative)]], Licenses[[#This Row],[Ownership]])</f>
        <v>Asian</v>
      </c>
    </row>
    <row r="385" spans="1:15" customFormat="1" ht="15" customHeight="1" x14ac:dyDescent="0.2">
      <c r="A385" s="17">
        <v>422792</v>
      </c>
      <c r="B385" s="12" t="s">
        <v>1254</v>
      </c>
      <c r="C385" s="12" t="s">
        <v>144</v>
      </c>
      <c r="D385" s="12">
        <v>20190403</v>
      </c>
      <c r="E385" s="12">
        <v>394</v>
      </c>
      <c r="F385" s="12" t="s">
        <v>1255</v>
      </c>
      <c r="G385" s="12" t="s">
        <v>449</v>
      </c>
      <c r="H385" s="12">
        <v>3</v>
      </c>
      <c r="I385" s="12">
        <v>8</v>
      </c>
      <c r="J385" s="8" t="s">
        <v>24</v>
      </c>
      <c r="K385" s="9" t="str">
        <f>VLOOKUP(Licenses[[#This Row],[License '#]], [1]!Ownership_Lookup[#Data], 2, TRUE)</f>
        <v>White</v>
      </c>
      <c r="L385" s="10">
        <f>VLOOKUP(Licenses[[#This Row],[License '#]], [1]!Ownership_Lookup[#Data], 3, FALSE)</f>
        <v>0.8</v>
      </c>
      <c r="M385" s="9" t="str">
        <f>VLOOKUP(Licenses[[#This Row],[License '#]], [1]!Minority_Ownership_Values[#Data], 2, FALSE)</f>
        <v>Non-Minority Owned</v>
      </c>
      <c r="N385" s="10">
        <f>VLOOKUP(Licenses[[#This Row],[License '#]], [1]!Minority_Ownership_Values[#Data], 3, FALSE)</f>
        <v>0.8</v>
      </c>
      <c r="O385" s="9" t="str">
        <f>IF(Licenses[[#This Row],[Ownership]]="Minority Owned", Licenses[[#This Row],[Race of Majority Ownership (Cumulative)]], Licenses[[#This Row],[Ownership]])</f>
        <v>Non-Minority Owned</v>
      </c>
    </row>
    <row r="386" spans="1:15" customFormat="1" ht="15" customHeight="1" x14ac:dyDescent="0.2">
      <c r="A386" s="17">
        <v>422796</v>
      </c>
      <c r="B386" s="12" t="s">
        <v>1256</v>
      </c>
      <c r="C386" s="12" t="s">
        <v>1257</v>
      </c>
      <c r="D386" s="12">
        <v>20191227</v>
      </c>
      <c r="E386" s="12">
        <v>394</v>
      </c>
      <c r="F386" s="12" t="s">
        <v>1258</v>
      </c>
      <c r="G386" s="12" t="s">
        <v>154</v>
      </c>
      <c r="H386" s="12">
        <v>0</v>
      </c>
      <c r="I386" s="12">
        <v>29</v>
      </c>
      <c r="J386" s="12" t="s">
        <v>24</v>
      </c>
      <c r="K386" s="9" t="str">
        <f>VLOOKUP(Licenses[[#This Row],[License '#]], [1]!Ownership_Lookup[#Data], 2, TRUE)</f>
        <v>White</v>
      </c>
      <c r="L386" s="10">
        <f>VLOOKUP(Licenses[[#This Row],[License '#]], [1]!Ownership_Lookup[#Data], 3, FALSE)</f>
        <v>1</v>
      </c>
      <c r="M386" s="9" t="str">
        <f>VLOOKUP(Licenses[[#This Row],[License '#]], [1]!Minority_Ownership_Values[#Data], 2, FALSE)</f>
        <v>Non-Minority Owned</v>
      </c>
      <c r="N386" s="10">
        <f>VLOOKUP(Licenses[[#This Row],[License '#]], [1]!Minority_Ownership_Values[#Data], 3, FALSE)</f>
        <v>1</v>
      </c>
      <c r="O386" s="9" t="str">
        <f>IF(Licenses[[#This Row],[Ownership]]="Minority Owned", Licenses[[#This Row],[Race of Majority Ownership (Cumulative)]], Licenses[[#This Row],[Ownership]])</f>
        <v>Non-Minority Owned</v>
      </c>
    </row>
    <row r="387" spans="1:15" customFormat="1" ht="15" customHeight="1" x14ac:dyDescent="0.2">
      <c r="A387" s="6">
        <v>422817</v>
      </c>
      <c r="B387" s="7" t="s">
        <v>1259</v>
      </c>
      <c r="C387" s="7" t="s">
        <v>1260</v>
      </c>
      <c r="D387" s="7">
        <v>20190123</v>
      </c>
      <c r="E387" s="7">
        <v>394</v>
      </c>
      <c r="F387" s="7" t="s">
        <v>1261</v>
      </c>
      <c r="G387" s="7" t="s">
        <v>678</v>
      </c>
      <c r="H387" s="7">
        <v>2</v>
      </c>
      <c r="I387" s="7">
        <v>37</v>
      </c>
      <c r="J387" s="8" t="s">
        <v>19</v>
      </c>
      <c r="K387" s="9" t="str">
        <f>VLOOKUP(Licenses[[#This Row],[License '#]], [1]!Ownership_Lookup[#Data], 2, TRUE)</f>
        <v>White</v>
      </c>
      <c r="L387" s="10">
        <f>VLOOKUP(Licenses[[#This Row],[License '#]], [1]!Ownership_Lookup[#Data], 3, FALSE)</f>
        <v>1</v>
      </c>
      <c r="M387" s="9" t="str">
        <f>VLOOKUP(Licenses[[#This Row],[License '#]], [1]!Minority_Ownership_Values[#Data], 2, FALSE)</f>
        <v>Non-Minority Owned</v>
      </c>
      <c r="N387" s="10">
        <f>VLOOKUP(Licenses[[#This Row],[License '#]], [1]!Minority_Ownership_Values[#Data], 3, FALSE)</f>
        <v>1</v>
      </c>
      <c r="O387" s="9" t="str">
        <f>IF(Licenses[[#This Row],[Ownership]]="Minority Owned", Licenses[[#This Row],[Race of Majority Ownership (Cumulative)]], Licenses[[#This Row],[Ownership]])</f>
        <v>Non-Minority Owned</v>
      </c>
    </row>
    <row r="388" spans="1:15" customFormat="1" ht="15" customHeight="1" x14ac:dyDescent="0.2">
      <c r="A388" s="6">
        <v>422913</v>
      </c>
      <c r="B388" s="7" t="s">
        <v>1262</v>
      </c>
      <c r="C388" s="7" t="s">
        <v>1263</v>
      </c>
      <c r="D388" s="7">
        <v>20190403</v>
      </c>
      <c r="E388" s="7">
        <v>394</v>
      </c>
      <c r="F388" s="7" t="s">
        <v>1264</v>
      </c>
      <c r="G388" s="7" t="s">
        <v>154</v>
      </c>
      <c r="H388" s="7">
        <v>7</v>
      </c>
      <c r="I388" s="7">
        <v>29</v>
      </c>
      <c r="J388" s="8" t="s">
        <v>19</v>
      </c>
      <c r="K388" s="9" t="str">
        <f>VLOOKUP(Licenses[[#This Row],[License '#]], [1]!Ownership_Lookup[#Data], 2, TRUE)</f>
        <v>Asian</v>
      </c>
      <c r="L388" s="10">
        <f>VLOOKUP(Licenses[[#This Row],[License '#]], [1]!Ownership_Lookup[#Data], 3, FALSE)</f>
        <v>1</v>
      </c>
      <c r="M388" s="9" t="str">
        <f>VLOOKUP(Licenses[[#This Row],[License '#]], [1]!Minority_Ownership_Values[#Data], 2, FALSE)</f>
        <v>Minority Owned</v>
      </c>
      <c r="N388" s="10">
        <f>VLOOKUP(Licenses[[#This Row],[License '#]], [1]!Minority_Ownership_Values[#Data], 3, FALSE)</f>
        <v>1</v>
      </c>
      <c r="O388" s="9" t="str">
        <f>IF(Licenses[[#This Row],[Ownership]]="Minority Owned", Licenses[[#This Row],[Race of Majority Ownership (Cumulative)]], Licenses[[#This Row],[Ownership]])</f>
        <v>Asian</v>
      </c>
    </row>
    <row r="389" spans="1:15" customFormat="1" ht="15" customHeight="1" x14ac:dyDescent="0.2">
      <c r="A389" s="17">
        <v>422930</v>
      </c>
      <c r="B389" s="12" t="s">
        <v>1265</v>
      </c>
      <c r="C389" s="12" t="s">
        <v>1266</v>
      </c>
      <c r="D389" s="12">
        <v>20191023</v>
      </c>
      <c r="E389" s="12">
        <v>394</v>
      </c>
      <c r="F389" s="12" t="s">
        <v>1267</v>
      </c>
      <c r="G389" s="12" t="s">
        <v>194</v>
      </c>
      <c r="H389" s="12">
        <v>0</v>
      </c>
      <c r="I389" s="12">
        <v>37</v>
      </c>
      <c r="J389" s="8" t="s">
        <v>24</v>
      </c>
      <c r="K389" s="9" t="str">
        <f>VLOOKUP(Licenses[[#This Row],[License '#]], [1]!Ownership_Lookup[#Data], 2, TRUE)</f>
        <v>Black or African American</v>
      </c>
      <c r="L389" s="10">
        <f>VLOOKUP(Licenses[[#This Row],[License '#]], [1]!Ownership_Lookup[#Data], 3, FALSE)</f>
        <v>0.9</v>
      </c>
      <c r="M389" s="9" t="str">
        <f>VLOOKUP(Licenses[[#This Row],[License '#]], [1]!Minority_Ownership_Values[#Data], 2, FALSE)</f>
        <v>Minority Owned</v>
      </c>
      <c r="N389" s="10">
        <f>VLOOKUP(Licenses[[#This Row],[License '#]], [1]!Minority_Ownership_Values[#Data], 3, FALSE)</f>
        <v>0.95</v>
      </c>
      <c r="O389" s="9" t="str">
        <f>IF(Licenses[[#This Row],[Ownership]]="Minority Owned", Licenses[[#This Row],[Race of Majority Ownership (Cumulative)]], Licenses[[#This Row],[Ownership]])</f>
        <v>Black or African American</v>
      </c>
    </row>
    <row r="390" spans="1:15" customFormat="1" ht="15" customHeight="1" x14ac:dyDescent="0.2">
      <c r="A390" s="20">
        <v>422944</v>
      </c>
      <c r="B390" s="14" t="s">
        <v>1268</v>
      </c>
      <c r="C390" s="14" t="s">
        <v>1269</v>
      </c>
      <c r="D390" s="14">
        <v>20190326</v>
      </c>
      <c r="E390" s="14">
        <v>394</v>
      </c>
      <c r="F390" s="14" t="s">
        <v>1270</v>
      </c>
      <c r="G390" s="14" t="s">
        <v>118</v>
      </c>
      <c r="H390" s="14">
        <v>2</v>
      </c>
      <c r="I390" s="14">
        <v>19</v>
      </c>
      <c r="J390" s="14" t="s">
        <v>24</v>
      </c>
      <c r="K390" s="9" t="str">
        <f>VLOOKUP(Licenses[[#This Row],[License '#]], [1]!Ownership_Lookup[#Data], 2, TRUE)</f>
        <v>White</v>
      </c>
      <c r="L390" s="10">
        <f>VLOOKUP(Licenses[[#This Row],[License '#]], [1]!Ownership_Lookup[#Data], 3, FALSE)</f>
        <v>1</v>
      </c>
      <c r="M390" s="9" t="str">
        <f>VLOOKUP(Licenses[[#This Row],[License '#]], [1]!Minority_Ownership_Values[#Data], 2, FALSE)</f>
        <v>Non-Minority Owned</v>
      </c>
      <c r="N390" s="10">
        <f>VLOOKUP(Licenses[[#This Row],[License '#]], [1]!Minority_Ownership_Values[#Data], 3, FALSE)</f>
        <v>1</v>
      </c>
      <c r="O390" s="9" t="str">
        <f>IF(Licenses[[#This Row],[Ownership]]="Minority Owned", Licenses[[#This Row],[Race of Majority Ownership (Cumulative)]], Licenses[[#This Row],[Ownership]])</f>
        <v>Non-Minority Owned</v>
      </c>
    </row>
    <row r="391" spans="1:15" customFormat="1" ht="15" customHeight="1" x14ac:dyDescent="0.2">
      <c r="A391" s="20">
        <v>422954</v>
      </c>
      <c r="B391" s="14" t="s">
        <v>1271</v>
      </c>
      <c r="C391" s="14" t="s">
        <v>1272</v>
      </c>
      <c r="D391" s="14">
        <v>20191105</v>
      </c>
      <c r="E391" s="14">
        <v>394</v>
      </c>
      <c r="F391" s="14" t="s">
        <v>1273</v>
      </c>
      <c r="G391" s="14" t="s">
        <v>1274</v>
      </c>
      <c r="H391" s="14">
        <v>0</v>
      </c>
      <c r="I391" s="14">
        <v>4</v>
      </c>
      <c r="J391" s="14" t="s">
        <v>24</v>
      </c>
      <c r="K391" s="9" t="str">
        <f>VLOOKUP(Licenses[[#This Row],[License '#]], [1]!Ownership_Lookup[#Data], 2, TRUE)</f>
        <v>Native Hawaiian or Pacific Islander</v>
      </c>
      <c r="L391" s="10">
        <f>VLOOKUP(Licenses[[#This Row],[License '#]], [1]!Ownership_Lookup[#Data], 3, FALSE)</f>
        <v>0.82499999999999996</v>
      </c>
      <c r="M391" s="9" t="str">
        <f>VLOOKUP(Licenses[[#This Row],[License '#]], [1]!Minority_Ownership_Values[#Data], 2, FALSE)</f>
        <v>Minority Owned</v>
      </c>
      <c r="N391" s="10">
        <f>VLOOKUP(Licenses[[#This Row],[License '#]], [1]!Minority_Ownership_Values[#Data], 3, FALSE)</f>
        <v>0.82499999999999996</v>
      </c>
      <c r="O391" s="9" t="str">
        <f>IF(Licenses[[#This Row],[Ownership]]="Minority Owned", Licenses[[#This Row],[Race of Majority Ownership (Cumulative)]], Licenses[[#This Row],[Ownership]])</f>
        <v>Native Hawaiian or Pacific Islander</v>
      </c>
    </row>
    <row r="392" spans="1:15" customFormat="1" ht="15" customHeight="1" x14ac:dyDescent="0.2">
      <c r="A392" s="20">
        <v>422978</v>
      </c>
      <c r="B392" s="14" t="s">
        <v>1275</v>
      </c>
      <c r="C392" s="14" t="s">
        <v>893</v>
      </c>
      <c r="D392" s="14">
        <v>20190824</v>
      </c>
      <c r="E392" s="14">
        <v>394</v>
      </c>
      <c r="F392" s="14" t="s">
        <v>1276</v>
      </c>
      <c r="G392" s="14" t="s">
        <v>154</v>
      </c>
      <c r="H392" s="14">
        <v>7</v>
      </c>
      <c r="I392" s="14">
        <v>29</v>
      </c>
      <c r="J392" s="14" t="s">
        <v>24</v>
      </c>
      <c r="K392" s="9" t="str">
        <f>VLOOKUP(Licenses[[#This Row],[License '#]], [1]!Ownership_Lookup[#Data], 2, TRUE)</f>
        <v>White</v>
      </c>
      <c r="L392" s="10">
        <f>VLOOKUP(Licenses[[#This Row],[License '#]], [1]!Ownership_Lookup[#Data], 3, FALSE)</f>
        <v>1</v>
      </c>
      <c r="M392" s="9" t="str">
        <f>VLOOKUP(Licenses[[#This Row],[License '#]], [1]!Minority_Ownership_Values[#Data], 2, FALSE)</f>
        <v>Non-Minority Owned</v>
      </c>
      <c r="N392" s="10">
        <f>VLOOKUP(Licenses[[#This Row],[License '#]], [1]!Minority_Ownership_Values[#Data], 3, FALSE)</f>
        <v>1</v>
      </c>
      <c r="O392" s="9" t="str">
        <f>IF(Licenses[[#This Row],[Ownership]]="Minority Owned", Licenses[[#This Row],[Race of Majority Ownership (Cumulative)]], Licenses[[#This Row],[Ownership]])</f>
        <v>Non-Minority Owned</v>
      </c>
    </row>
    <row r="393" spans="1:15" customFormat="1" ht="15" customHeight="1" x14ac:dyDescent="0.2">
      <c r="A393" s="17">
        <v>422981</v>
      </c>
      <c r="B393" s="12" t="s">
        <v>1277</v>
      </c>
      <c r="C393" s="12" t="s">
        <v>1278</v>
      </c>
      <c r="D393" s="12">
        <v>20190104</v>
      </c>
      <c r="E393" s="12">
        <v>394</v>
      </c>
      <c r="F393" s="12" t="s">
        <v>1279</v>
      </c>
      <c r="G393" s="12" t="s">
        <v>1161</v>
      </c>
      <c r="H393" s="12">
        <v>29</v>
      </c>
      <c r="I393" s="12">
        <v>17</v>
      </c>
      <c r="J393" s="8" t="s">
        <v>24</v>
      </c>
      <c r="K393" s="9" t="str">
        <f>VLOOKUP(Licenses[[#This Row],[License '#]], [1]!Ownership_Lookup[#Data], 2, TRUE)</f>
        <v>No Majority</v>
      </c>
      <c r="L393" s="10">
        <f>VLOOKUP(Licenses[[#This Row],[License '#]], [1]!Ownership_Lookup[#Data], 3, FALSE)</f>
        <v>0.5</v>
      </c>
      <c r="M393" s="9" t="str">
        <f>VLOOKUP(Licenses[[#This Row],[License '#]], [1]!Minority_Ownership_Values[#Data], 2, FALSE)</f>
        <v>Non-Minority Owned</v>
      </c>
      <c r="N393" s="10">
        <f>VLOOKUP(Licenses[[#This Row],[License '#]], [1]!Minority_Ownership_Values[#Data], 3, FALSE)</f>
        <v>0.5</v>
      </c>
      <c r="O393" s="9" t="str">
        <f>IF(Licenses[[#This Row],[Ownership]]="Minority Owned", Licenses[[#This Row],[Race of Majority Ownership (Cumulative)]], Licenses[[#This Row],[Ownership]])</f>
        <v>Non-Minority Owned</v>
      </c>
    </row>
    <row r="394" spans="1:15" customFormat="1" ht="15" customHeight="1" x14ac:dyDescent="0.2">
      <c r="A394" s="17">
        <v>423000</v>
      </c>
      <c r="B394" s="12" t="s">
        <v>1280</v>
      </c>
      <c r="C394" s="12" t="s">
        <v>1281</v>
      </c>
      <c r="D394" s="12">
        <v>20191119</v>
      </c>
      <c r="E394" s="12">
        <v>394</v>
      </c>
      <c r="F394" s="12" t="s">
        <v>1282</v>
      </c>
      <c r="G394" s="12" t="s">
        <v>655</v>
      </c>
      <c r="H394" s="12">
        <v>4</v>
      </c>
      <c r="I394" s="12">
        <v>17</v>
      </c>
      <c r="J394" s="8" t="s">
        <v>24</v>
      </c>
      <c r="K394" s="9" t="str">
        <f>VLOOKUP(Licenses[[#This Row],[License '#]], [1]!Ownership_Lookup[#Data], 2, TRUE)</f>
        <v>White</v>
      </c>
      <c r="L394" s="10">
        <f>VLOOKUP(Licenses[[#This Row],[License '#]], [1]!Ownership_Lookup[#Data], 3, FALSE)</f>
        <v>1</v>
      </c>
      <c r="M394" s="9" t="str">
        <f>VLOOKUP(Licenses[[#This Row],[License '#]], [1]!Minority_Ownership_Values[#Data], 2, FALSE)</f>
        <v>Non-Minority Owned</v>
      </c>
      <c r="N394" s="10">
        <f>VLOOKUP(Licenses[[#This Row],[License '#]], [1]!Minority_Ownership_Values[#Data], 3, FALSE)</f>
        <v>1</v>
      </c>
      <c r="O394" s="9" t="str">
        <f>IF(Licenses[[#This Row],[Ownership]]="Minority Owned", Licenses[[#This Row],[Race of Majority Ownership (Cumulative)]], Licenses[[#This Row],[Ownership]])</f>
        <v>Non-Minority Owned</v>
      </c>
    </row>
    <row r="395" spans="1:15" customFormat="1" ht="15" customHeight="1" x14ac:dyDescent="0.2">
      <c r="A395" s="17">
        <v>423036</v>
      </c>
      <c r="B395" s="12" t="s">
        <v>1283</v>
      </c>
      <c r="C395" s="12" t="s">
        <v>1284</v>
      </c>
      <c r="D395" s="12">
        <v>20190123</v>
      </c>
      <c r="E395" s="12">
        <v>394</v>
      </c>
      <c r="F395" s="12" t="s">
        <v>1285</v>
      </c>
      <c r="G395" s="12" t="s">
        <v>83</v>
      </c>
      <c r="H395" s="12">
        <v>0</v>
      </c>
      <c r="I395" s="12">
        <v>16</v>
      </c>
      <c r="J395" s="8" t="s">
        <v>24</v>
      </c>
      <c r="K395" s="9" t="str">
        <f>VLOOKUP(Licenses[[#This Row],[License '#]], [1]!Ownership_Lookup[#Data], 2, TRUE)</f>
        <v>White</v>
      </c>
      <c r="L395" s="10">
        <f>VLOOKUP(Licenses[[#This Row],[License '#]], [1]!Ownership_Lookup[#Data], 3, FALSE)</f>
        <v>1</v>
      </c>
      <c r="M395" s="9" t="str">
        <f>VLOOKUP(Licenses[[#This Row],[License '#]], [1]!Minority_Ownership_Values[#Data], 2, FALSE)</f>
        <v>Non-Minority Owned</v>
      </c>
      <c r="N395" s="10">
        <f>VLOOKUP(Licenses[[#This Row],[License '#]], [1]!Minority_Ownership_Values[#Data], 3, FALSE)</f>
        <v>1</v>
      </c>
      <c r="O395" s="9" t="str">
        <f>IF(Licenses[[#This Row],[Ownership]]="Minority Owned", Licenses[[#This Row],[Race of Majority Ownership (Cumulative)]], Licenses[[#This Row],[Ownership]])</f>
        <v>Non-Minority Owned</v>
      </c>
    </row>
    <row r="396" spans="1:15" customFormat="1" ht="15" customHeight="1" x14ac:dyDescent="0.2">
      <c r="A396" s="17">
        <v>423096</v>
      </c>
      <c r="B396" s="12" t="s">
        <v>1286</v>
      </c>
      <c r="C396" s="12" t="s">
        <v>602</v>
      </c>
      <c r="D396" s="12">
        <v>20191231</v>
      </c>
      <c r="E396" s="12">
        <v>394</v>
      </c>
      <c r="F396" s="12" t="s">
        <v>1287</v>
      </c>
      <c r="G396" s="12" t="s">
        <v>102</v>
      </c>
      <c r="H396" s="12">
        <v>10</v>
      </c>
      <c r="I396" s="12">
        <v>32</v>
      </c>
      <c r="J396" s="8" t="s">
        <v>24</v>
      </c>
      <c r="K396" s="9" t="str">
        <f>VLOOKUP(Licenses[[#This Row],[License '#]], [1]!Ownership_Lookup[#Data], 2, TRUE)</f>
        <v>White</v>
      </c>
      <c r="L396" s="10">
        <f>VLOOKUP(Licenses[[#This Row],[License '#]], [1]!Ownership_Lookup[#Data], 3, FALSE)</f>
        <v>1</v>
      </c>
      <c r="M396" s="9" t="str">
        <f>VLOOKUP(Licenses[[#This Row],[License '#]], [1]!Minority_Ownership_Values[#Data], 2, FALSE)</f>
        <v>Non-Minority Owned</v>
      </c>
      <c r="N396" s="10">
        <f>VLOOKUP(Licenses[[#This Row],[License '#]], [1]!Minority_Ownership_Values[#Data], 3, FALSE)</f>
        <v>1</v>
      </c>
      <c r="O396" s="9" t="str">
        <f>IF(Licenses[[#This Row],[Ownership]]="Minority Owned", Licenses[[#This Row],[Race of Majority Ownership (Cumulative)]], Licenses[[#This Row],[Ownership]])</f>
        <v>Non-Minority Owned</v>
      </c>
    </row>
    <row r="397" spans="1:15" customFormat="1" ht="15" customHeight="1" x14ac:dyDescent="0.2">
      <c r="A397" s="17">
        <v>423145</v>
      </c>
      <c r="B397" s="12" t="s">
        <v>1288</v>
      </c>
      <c r="C397" s="12" t="s">
        <v>1289</v>
      </c>
      <c r="D397" s="12">
        <v>20190305</v>
      </c>
      <c r="E397" s="12">
        <v>394</v>
      </c>
      <c r="F397" s="12" t="s">
        <v>1290</v>
      </c>
      <c r="G397" s="12" t="s">
        <v>1291</v>
      </c>
      <c r="H397" s="12">
        <v>2</v>
      </c>
      <c r="I397" s="12">
        <v>8</v>
      </c>
      <c r="J397" s="8" t="s">
        <v>24</v>
      </c>
      <c r="K397" s="9" t="str">
        <f>VLOOKUP(Licenses[[#This Row],[License '#]], [1]!Ownership_Lookup[#Data], 2, TRUE)</f>
        <v>Asian</v>
      </c>
      <c r="L397" s="10">
        <f>VLOOKUP(Licenses[[#This Row],[License '#]], [1]!Ownership_Lookup[#Data], 3, FALSE)</f>
        <v>0.6</v>
      </c>
      <c r="M397" s="9" t="str">
        <f>VLOOKUP(Licenses[[#This Row],[License '#]], [1]!Minority_Ownership_Values[#Data], 2, FALSE)</f>
        <v>Minority Owned</v>
      </c>
      <c r="N397" s="10">
        <f>VLOOKUP(Licenses[[#This Row],[License '#]], [1]!Minority_Ownership_Values[#Data], 3, FALSE)</f>
        <v>0.6</v>
      </c>
      <c r="O397" s="9" t="str">
        <f>IF(Licenses[[#This Row],[Ownership]]="Minority Owned", Licenses[[#This Row],[Race of Majority Ownership (Cumulative)]], Licenses[[#This Row],[Ownership]])</f>
        <v>Asian</v>
      </c>
    </row>
    <row r="398" spans="1:15" customFormat="1" ht="15" customHeight="1" x14ac:dyDescent="0.2">
      <c r="A398" s="17">
        <v>423203</v>
      </c>
      <c r="B398" s="12" t="s">
        <v>1292</v>
      </c>
      <c r="C398" s="12" t="s">
        <v>1293</v>
      </c>
      <c r="D398" s="12">
        <v>20190105</v>
      </c>
      <c r="E398" s="12">
        <v>394</v>
      </c>
      <c r="F398" s="12" t="s">
        <v>1294</v>
      </c>
      <c r="G398" s="12" t="s">
        <v>1228</v>
      </c>
      <c r="H398" s="12">
        <v>4</v>
      </c>
      <c r="I398" s="12">
        <v>1</v>
      </c>
      <c r="J398" s="8" t="s">
        <v>24</v>
      </c>
      <c r="K398" s="9" t="str">
        <f>VLOOKUP(Licenses[[#This Row],[License '#]], [1]!Ownership_Lookup[#Data], 2, TRUE)</f>
        <v>White</v>
      </c>
      <c r="L398" s="10">
        <f>VLOOKUP(Licenses[[#This Row],[License '#]], [1]!Ownership_Lookup[#Data], 3, FALSE)</f>
        <v>1</v>
      </c>
      <c r="M398" s="9" t="str">
        <f>VLOOKUP(Licenses[[#This Row],[License '#]], [1]!Minority_Ownership_Values[#Data], 2, FALSE)</f>
        <v>Non-Minority Owned</v>
      </c>
      <c r="N398" s="10">
        <f>VLOOKUP(Licenses[[#This Row],[License '#]], [1]!Minority_Ownership_Values[#Data], 3, FALSE)</f>
        <v>1</v>
      </c>
      <c r="O398" s="9" t="str">
        <f>IF(Licenses[[#This Row],[Ownership]]="Minority Owned", Licenses[[#This Row],[Race of Majority Ownership (Cumulative)]], Licenses[[#This Row],[Ownership]])</f>
        <v>Non-Minority Owned</v>
      </c>
    </row>
    <row r="399" spans="1:15" customFormat="1" ht="15" customHeight="1" x14ac:dyDescent="0.2">
      <c r="A399" s="17">
        <v>423224</v>
      </c>
      <c r="B399" s="12" t="s">
        <v>1295</v>
      </c>
      <c r="C399" s="12" t="s">
        <v>1296</v>
      </c>
      <c r="D399" s="12">
        <v>20191122</v>
      </c>
      <c r="E399" s="12">
        <v>394</v>
      </c>
      <c r="F399" s="12" t="s">
        <v>1297</v>
      </c>
      <c r="G399" s="12" t="s">
        <v>672</v>
      </c>
      <c r="H399" s="12">
        <v>13</v>
      </c>
      <c r="I399" s="12">
        <v>31</v>
      </c>
      <c r="J399" s="8" t="s">
        <v>24</v>
      </c>
      <c r="K399" s="9" t="str">
        <f>VLOOKUP(Licenses[[#This Row],[License '#]], [1]!Ownership_Lookup[#Data], 2, TRUE)</f>
        <v>No Majority</v>
      </c>
      <c r="L399" s="10">
        <f>VLOOKUP(Licenses[[#This Row],[License '#]], [1]!Ownership_Lookup[#Data], 3, FALSE)</f>
        <v>0.5</v>
      </c>
      <c r="M399" s="9" t="str">
        <f>VLOOKUP(Licenses[[#This Row],[License '#]], [1]!Minority_Ownership_Values[#Data], 2, FALSE)</f>
        <v>Non-Minority Owned</v>
      </c>
      <c r="N399" s="10">
        <f>VLOOKUP(Licenses[[#This Row],[License '#]], [1]!Minority_Ownership_Values[#Data], 3, FALSE)</f>
        <v>0.5</v>
      </c>
      <c r="O399" s="9" t="str">
        <f>IF(Licenses[[#This Row],[Ownership]]="Minority Owned", Licenses[[#This Row],[Race of Majority Ownership (Cumulative)]], Licenses[[#This Row],[Ownership]])</f>
        <v>Non-Minority Owned</v>
      </c>
    </row>
    <row r="400" spans="1:15" customFormat="1" ht="15" customHeight="1" x14ac:dyDescent="0.2">
      <c r="A400" s="6">
        <v>423372</v>
      </c>
      <c r="B400" s="7" t="s">
        <v>1298</v>
      </c>
      <c r="C400" s="7" t="s">
        <v>1299</v>
      </c>
      <c r="D400" s="7">
        <v>20190129</v>
      </c>
      <c r="E400" s="7">
        <v>394</v>
      </c>
      <c r="F400" s="7" t="s">
        <v>1300</v>
      </c>
      <c r="G400" s="7" t="s">
        <v>49</v>
      </c>
      <c r="H400" s="7">
        <v>17</v>
      </c>
      <c r="I400" s="7">
        <v>27</v>
      </c>
      <c r="J400" s="8" t="s">
        <v>19</v>
      </c>
      <c r="K400" s="9" t="str">
        <f>VLOOKUP(Licenses[[#This Row],[License '#]], [1]!Ownership_Lookup[#Data], 2, TRUE)</f>
        <v>White</v>
      </c>
      <c r="L400" s="10">
        <f>VLOOKUP(Licenses[[#This Row],[License '#]], [1]!Ownership_Lookup[#Data], 3, FALSE)</f>
        <v>1</v>
      </c>
      <c r="M400" s="9" t="str">
        <f>VLOOKUP(Licenses[[#This Row],[License '#]], [1]!Minority_Ownership_Values[#Data], 2, FALSE)</f>
        <v>Non-Minority Owned</v>
      </c>
      <c r="N400" s="10">
        <f>VLOOKUP(Licenses[[#This Row],[License '#]], [1]!Minority_Ownership_Values[#Data], 3, FALSE)</f>
        <v>1</v>
      </c>
      <c r="O400" s="9" t="str">
        <f>IF(Licenses[[#This Row],[Ownership]]="Minority Owned", Licenses[[#This Row],[Race of Majority Ownership (Cumulative)]], Licenses[[#This Row],[Ownership]])</f>
        <v>Non-Minority Owned</v>
      </c>
    </row>
    <row r="401" spans="1:15" customFormat="1" ht="15" customHeight="1" x14ac:dyDescent="0.2">
      <c r="A401" s="6">
        <v>423379</v>
      </c>
      <c r="B401" s="7" t="s">
        <v>1301</v>
      </c>
      <c r="C401" s="7" t="s">
        <v>752</v>
      </c>
      <c r="D401" s="7">
        <v>20191004</v>
      </c>
      <c r="E401" s="7">
        <v>394</v>
      </c>
      <c r="F401" s="7" t="s">
        <v>1302</v>
      </c>
      <c r="G401" s="7" t="s">
        <v>28</v>
      </c>
      <c r="H401" s="7">
        <v>26</v>
      </c>
      <c r="I401" s="7">
        <v>17</v>
      </c>
      <c r="J401" s="8" t="s">
        <v>19</v>
      </c>
      <c r="K401" s="9" t="str">
        <f>VLOOKUP(Licenses[[#This Row],[License '#]], [1]!Ownership_Lookup[#Data], 2, TRUE)</f>
        <v>White</v>
      </c>
      <c r="L401" s="10">
        <f>VLOOKUP(Licenses[[#This Row],[License '#]], [1]!Ownership_Lookup[#Data], 3, FALSE)</f>
        <v>1</v>
      </c>
      <c r="M401" s="9" t="str">
        <f>VLOOKUP(Licenses[[#This Row],[License '#]], [1]!Minority_Ownership_Values[#Data], 2, FALSE)</f>
        <v>Non-Minority Owned</v>
      </c>
      <c r="N401" s="10">
        <f>VLOOKUP(Licenses[[#This Row],[License '#]], [1]!Minority_Ownership_Values[#Data], 3, FALSE)</f>
        <v>1</v>
      </c>
      <c r="O401" s="9" t="str">
        <f>IF(Licenses[[#This Row],[Ownership]]="Minority Owned", Licenses[[#This Row],[Race of Majority Ownership (Cumulative)]], Licenses[[#This Row],[Ownership]])</f>
        <v>Non-Minority Owned</v>
      </c>
    </row>
    <row r="402" spans="1:15" customFormat="1" ht="15" customHeight="1" x14ac:dyDescent="0.2">
      <c r="A402" s="17">
        <v>423390</v>
      </c>
      <c r="B402" s="12" t="s">
        <v>1303</v>
      </c>
      <c r="C402" s="12" t="s">
        <v>1304</v>
      </c>
      <c r="D402" s="12">
        <v>20190516</v>
      </c>
      <c r="E402" s="12">
        <v>394</v>
      </c>
      <c r="F402" s="12" t="s">
        <v>1305</v>
      </c>
      <c r="G402" s="12" t="s">
        <v>232</v>
      </c>
      <c r="H402" s="12">
        <v>0</v>
      </c>
      <c r="I402" s="12">
        <v>27</v>
      </c>
      <c r="J402" s="12" t="s">
        <v>24</v>
      </c>
      <c r="K402" s="9" t="str">
        <f>VLOOKUP(Licenses[[#This Row],[License '#]], [1]!Ownership_Lookup[#Data], 2, TRUE)</f>
        <v>Asian</v>
      </c>
      <c r="L402" s="10">
        <f>VLOOKUP(Licenses[[#This Row],[License '#]], [1]!Ownership_Lookup[#Data], 3, FALSE)</f>
        <v>0.6</v>
      </c>
      <c r="M402" s="9" t="str">
        <f>VLOOKUP(Licenses[[#This Row],[License '#]], [1]!Minority_Ownership_Values[#Data], 2, FALSE)</f>
        <v>Minority Owned</v>
      </c>
      <c r="N402" s="10">
        <f>VLOOKUP(Licenses[[#This Row],[License '#]], [1]!Minority_Ownership_Values[#Data], 3, FALSE)</f>
        <v>1</v>
      </c>
      <c r="O402" s="9" t="str">
        <f>IF(Licenses[[#This Row],[Ownership]]="Minority Owned", Licenses[[#This Row],[Race of Majority Ownership (Cumulative)]], Licenses[[#This Row],[Ownership]])</f>
        <v>Asian</v>
      </c>
    </row>
    <row r="403" spans="1:15" customFormat="1" ht="15" customHeight="1" x14ac:dyDescent="0.2">
      <c r="A403" s="17">
        <v>423402</v>
      </c>
      <c r="B403" s="12" t="s">
        <v>1306</v>
      </c>
      <c r="C403" s="12" t="s">
        <v>1307</v>
      </c>
      <c r="D403" s="12">
        <v>20190924</v>
      </c>
      <c r="E403" s="12">
        <v>394</v>
      </c>
      <c r="F403" s="12" t="s">
        <v>1308</v>
      </c>
      <c r="G403" s="12" t="s">
        <v>28</v>
      </c>
      <c r="H403" s="12">
        <v>26</v>
      </c>
      <c r="I403" s="12">
        <v>17</v>
      </c>
      <c r="J403" s="8" t="s">
        <v>24</v>
      </c>
      <c r="K403" s="9" t="str">
        <f>VLOOKUP(Licenses[[#This Row],[License '#]], [1]!Ownership_Lookup[#Data], 2, TRUE)</f>
        <v>White</v>
      </c>
      <c r="L403" s="10">
        <f>VLOOKUP(Licenses[[#This Row],[License '#]], [1]!Ownership_Lookup[#Data], 3, FALSE)</f>
        <v>1</v>
      </c>
      <c r="M403" s="9" t="str">
        <f>VLOOKUP(Licenses[[#This Row],[License '#]], [1]!Minority_Ownership_Values[#Data], 2, FALSE)</f>
        <v>Non-Minority Owned</v>
      </c>
      <c r="N403" s="10">
        <f>VLOOKUP(Licenses[[#This Row],[License '#]], [1]!Minority_Ownership_Values[#Data], 3, FALSE)</f>
        <v>1</v>
      </c>
      <c r="O403" s="9" t="str">
        <f>IF(Licenses[[#This Row],[Ownership]]="Minority Owned", Licenses[[#This Row],[Race of Majority Ownership (Cumulative)]], Licenses[[#This Row],[Ownership]])</f>
        <v>Non-Minority Owned</v>
      </c>
    </row>
    <row r="404" spans="1:15" customFormat="1" ht="15" customHeight="1" x14ac:dyDescent="0.2">
      <c r="A404" s="17">
        <v>423413</v>
      </c>
      <c r="B404" s="12" t="s">
        <v>1309</v>
      </c>
      <c r="C404" s="12" t="s">
        <v>1310</v>
      </c>
      <c r="D404" s="12">
        <v>20191011</v>
      </c>
      <c r="E404" s="12">
        <v>394</v>
      </c>
      <c r="F404" s="12" t="s">
        <v>1311</v>
      </c>
      <c r="G404" s="12" t="s">
        <v>65</v>
      </c>
      <c r="H404" s="12">
        <v>0</v>
      </c>
      <c r="I404" s="12">
        <v>27</v>
      </c>
      <c r="J404" s="12" t="s">
        <v>24</v>
      </c>
      <c r="K404" s="9" t="str">
        <f>VLOOKUP(Licenses[[#This Row],[License '#]], [1]!Ownership_Lookup[#Data], 2, TRUE)</f>
        <v>White</v>
      </c>
      <c r="L404" s="10">
        <f>VLOOKUP(Licenses[[#This Row],[License '#]], [1]!Ownership_Lookup[#Data], 3, FALSE)</f>
        <v>1</v>
      </c>
      <c r="M404" s="9" t="str">
        <f>VLOOKUP(Licenses[[#This Row],[License '#]], [1]!Minority_Ownership_Values[#Data], 2, FALSE)</f>
        <v>Non-Minority Owned</v>
      </c>
      <c r="N404" s="10">
        <f>VLOOKUP(Licenses[[#This Row],[License '#]], [1]!Minority_Ownership_Values[#Data], 3, FALSE)</f>
        <v>1</v>
      </c>
      <c r="O404" s="9" t="str">
        <f>IF(Licenses[[#This Row],[Ownership]]="Minority Owned", Licenses[[#This Row],[Race of Majority Ownership (Cumulative)]], Licenses[[#This Row],[Ownership]])</f>
        <v>Non-Minority Owned</v>
      </c>
    </row>
    <row r="405" spans="1:15" customFormat="1" ht="15" customHeight="1" x14ac:dyDescent="0.2">
      <c r="A405" s="17">
        <v>423492</v>
      </c>
      <c r="B405" s="12" t="s">
        <v>1312</v>
      </c>
      <c r="C405" s="12" t="s">
        <v>1313</v>
      </c>
      <c r="D405" s="12">
        <v>20190702</v>
      </c>
      <c r="E405" s="12">
        <v>394</v>
      </c>
      <c r="F405" s="12" t="s">
        <v>1314</v>
      </c>
      <c r="G405" s="12" t="s">
        <v>65</v>
      </c>
      <c r="H405" s="12">
        <v>0</v>
      </c>
      <c r="I405" s="12">
        <v>27</v>
      </c>
      <c r="J405" s="12" t="s">
        <v>24</v>
      </c>
      <c r="K405" s="9" t="str">
        <f>VLOOKUP(Licenses[[#This Row],[License '#]], [1]!Ownership_Lookup[#Data], 2, TRUE)</f>
        <v>White</v>
      </c>
      <c r="L405" s="10">
        <f>VLOOKUP(Licenses[[#This Row],[License '#]], [1]!Ownership_Lookup[#Data], 3, FALSE)</f>
        <v>1</v>
      </c>
      <c r="M405" s="9" t="str">
        <f>VLOOKUP(Licenses[[#This Row],[License '#]], [1]!Minority_Ownership_Values[#Data], 2, FALSE)</f>
        <v>Non-Minority Owned</v>
      </c>
      <c r="N405" s="10">
        <f>VLOOKUP(Licenses[[#This Row],[License '#]], [1]!Minority_Ownership_Values[#Data], 3, FALSE)</f>
        <v>1</v>
      </c>
      <c r="O405" s="9" t="str">
        <f>IF(Licenses[[#This Row],[Ownership]]="Minority Owned", Licenses[[#This Row],[Race of Majority Ownership (Cumulative)]], Licenses[[#This Row],[Ownership]])</f>
        <v>Non-Minority Owned</v>
      </c>
    </row>
    <row r="406" spans="1:15" customFormat="1" ht="15" customHeight="1" x14ac:dyDescent="0.2">
      <c r="A406" s="6">
        <v>423536</v>
      </c>
      <c r="B406" s="7" t="s">
        <v>1315</v>
      </c>
      <c r="C406" s="7" t="s">
        <v>1316</v>
      </c>
      <c r="D406" s="7">
        <v>20191121</v>
      </c>
      <c r="E406" s="7">
        <v>394</v>
      </c>
      <c r="F406" s="7" t="s">
        <v>1317</v>
      </c>
      <c r="G406" s="7" t="s">
        <v>306</v>
      </c>
      <c r="H406" s="7">
        <v>20</v>
      </c>
      <c r="I406" s="7">
        <v>31</v>
      </c>
      <c r="J406" s="8" t="s">
        <v>19</v>
      </c>
      <c r="K406" s="9" t="str">
        <f>VLOOKUP(Licenses[[#This Row],[License '#]], [1]!Ownership_Lookup[#Data], 2, TRUE)</f>
        <v>White</v>
      </c>
      <c r="L406" s="10">
        <f>VLOOKUP(Licenses[[#This Row],[License '#]], [1]!Ownership_Lookup[#Data], 3, FALSE)</f>
        <v>1</v>
      </c>
      <c r="M406" s="9" t="str">
        <f>VLOOKUP(Licenses[[#This Row],[License '#]], [1]!Minority_Ownership_Values[#Data], 2, FALSE)</f>
        <v>Non-Minority Owned</v>
      </c>
      <c r="N406" s="10">
        <f>VLOOKUP(Licenses[[#This Row],[License '#]], [1]!Minority_Ownership_Values[#Data], 3, FALSE)</f>
        <v>0.99999999999999989</v>
      </c>
      <c r="O406" s="9" t="str">
        <f>IF(Licenses[[#This Row],[Ownership]]="Minority Owned", Licenses[[#This Row],[Race of Majority Ownership (Cumulative)]], Licenses[[#This Row],[Ownership]])</f>
        <v>Non-Minority Owned</v>
      </c>
    </row>
    <row r="407" spans="1:15" customFormat="1" ht="15" customHeight="1" x14ac:dyDescent="0.2">
      <c r="A407" s="17">
        <v>423542</v>
      </c>
      <c r="B407" s="12" t="s">
        <v>1318</v>
      </c>
      <c r="C407" s="12" t="s">
        <v>1319</v>
      </c>
      <c r="D407" s="12">
        <v>0</v>
      </c>
      <c r="E407" s="12">
        <v>394</v>
      </c>
      <c r="F407" s="12" t="s">
        <v>1320</v>
      </c>
      <c r="G407" s="12" t="s">
        <v>28</v>
      </c>
      <c r="H407" s="12">
        <v>26</v>
      </c>
      <c r="I407" s="12">
        <v>17</v>
      </c>
      <c r="J407" s="8" t="s">
        <v>24</v>
      </c>
      <c r="K407" s="9" t="str">
        <f>VLOOKUP(Licenses[[#This Row],[License '#]], [1]!Ownership_Lookup[#Data], 2, TRUE)</f>
        <v>Asian</v>
      </c>
      <c r="L407" s="10">
        <f>VLOOKUP(Licenses[[#This Row],[License '#]], [1]!Ownership_Lookup[#Data], 3, FALSE)</f>
        <v>0.9</v>
      </c>
      <c r="M407" s="9" t="str">
        <f>VLOOKUP(Licenses[[#This Row],[License '#]], [1]!Minority_Ownership_Values[#Data], 2, FALSE)</f>
        <v>Minority Owned</v>
      </c>
      <c r="N407" s="10">
        <f>VLOOKUP(Licenses[[#This Row],[License '#]], [1]!Minority_Ownership_Values[#Data], 3, FALSE)</f>
        <v>1</v>
      </c>
      <c r="O407" s="9" t="str">
        <f>IF(Licenses[[#This Row],[Ownership]]="Minority Owned", Licenses[[#This Row],[Race of Majority Ownership (Cumulative)]], Licenses[[#This Row],[Ownership]])</f>
        <v>Asian</v>
      </c>
    </row>
    <row r="408" spans="1:15" customFormat="1" ht="15" customHeight="1" x14ac:dyDescent="0.2">
      <c r="A408" s="17">
        <v>423571</v>
      </c>
      <c r="B408" s="12" t="s">
        <v>1321</v>
      </c>
      <c r="C408" s="12" t="s">
        <v>1322</v>
      </c>
      <c r="D408" s="12">
        <v>20190119</v>
      </c>
      <c r="E408" s="12">
        <v>394</v>
      </c>
      <c r="F408" s="12" t="s">
        <v>1323</v>
      </c>
      <c r="G408" s="12" t="s">
        <v>334</v>
      </c>
      <c r="H408" s="12">
        <v>0</v>
      </c>
      <c r="I408" s="12">
        <v>34</v>
      </c>
      <c r="J408" s="8" t="s">
        <v>24</v>
      </c>
      <c r="K408" s="9" t="str">
        <f>VLOOKUP(Licenses[[#This Row],[License '#]], [1]!Ownership_Lookup[#Data], 2, TRUE)</f>
        <v>American Indian or Alaska Native</v>
      </c>
      <c r="L408" s="10">
        <f>VLOOKUP(Licenses[[#This Row],[License '#]], [1]!Ownership_Lookup[#Data], 3, FALSE)</f>
        <v>1</v>
      </c>
      <c r="M408" s="9" t="str">
        <f>VLOOKUP(Licenses[[#This Row],[License '#]], [1]!Minority_Ownership_Values[#Data], 2, FALSE)</f>
        <v>Minority Owned</v>
      </c>
      <c r="N408" s="10">
        <f>VLOOKUP(Licenses[[#This Row],[License '#]], [1]!Minority_Ownership_Values[#Data], 3, FALSE)</f>
        <v>1</v>
      </c>
      <c r="O408" s="9" t="str">
        <f>IF(Licenses[[#This Row],[Ownership]]="Minority Owned", Licenses[[#This Row],[Race of Majority Ownership (Cumulative)]], Licenses[[#This Row],[Ownership]])</f>
        <v>American Indian or Alaska Native</v>
      </c>
    </row>
    <row r="409" spans="1:15" customFormat="1" ht="15" customHeight="1" x14ac:dyDescent="0.2">
      <c r="A409" s="17">
        <v>423634</v>
      </c>
      <c r="B409" s="12" t="s">
        <v>1324</v>
      </c>
      <c r="C409" s="12" t="s">
        <v>1325</v>
      </c>
      <c r="D409" s="12">
        <v>20190727</v>
      </c>
      <c r="E409" s="12">
        <v>394</v>
      </c>
      <c r="F409" s="12" t="s">
        <v>1326</v>
      </c>
      <c r="G409" s="12" t="s">
        <v>49</v>
      </c>
      <c r="H409" s="12">
        <v>17</v>
      </c>
      <c r="I409" s="12">
        <v>27</v>
      </c>
      <c r="J409" s="8" t="s">
        <v>24</v>
      </c>
      <c r="K409" s="9" t="str">
        <f>VLOOKUP(Licenses[[#This Row],[License '#]], [1]!Ownership_Lookup[#Data], 2, TRUE)</f>
        <v>Hispanic/Latina/Latino</v>
      </c>
      <c r="L409" s="10">
        <f>VLOOKUP(Licenses[[#This Row],[License '#]], [1]!Ownership_Lookup[#Data], 3, FALSE)</f>
        <v>1</v>
      </c>
      <c r="M409" s="9" t="str">
        <f>VLOOKUP(Licenses[[#This Row],[License '#]], [1]!Minority_Ownership_Values[#Data], 2, FALSE)</f>
        <v>Minority Owned</v>
      </c>
      <c r="N409" s="10">
        <f>VLOOKUP(Licenses[[#This Row],[License '#]], [1]!Minority_Ownership_Values[#Data], 3, FALSE)</f>
        <v>1</v>
      </c>
      <c r="O409" s="9" t="str">
        <f>IF(Licenses[[#This Row],[Ownership]]="Minority Owned", Licenses[[#This Row],[Race of Majority Ownership (Cumulative)]], Licenses[[#This Row],[Ownership]])</f>
        <v>Hispanic/Latina/Latino</v>
      </c>
    </row>
    <row r="410" spans="1:15" customFormat="1" ht="15" customHeight="1" x14ac:dyDescent="0.2">
      <c r="A410" s="6">
        <v>423754</v>
      </c>
      <c r="B410" s="7" t="s">
        <v>1327</v>
      </c>
      <c r="C410" s="7" t="s">
        <v>47</v>
      </c>
      <c r="D410" s="7">
        <v>20190710</v>
      </c>
      <c r="E410" s="7">
        <v>394</v>
      </c>
      <c r="F410" s="7" t="s">
        <v>1328</v>
      </c>
      <c r="G410" s="7" t="s">
        <v>28</v>
      </c>
      <c r="H410" s="7">
        <v>26</v>
      </c>
      <c r="I410" s="7">
        <v>17</v>
      </c>
      <c r="J410" s="8" t="s">
        <v>19</v>
      </c>
      <c r="K410" s="9" t="str">
        <f>VLOOKUP(Licenses[[#This Row],[License '#]], [1]!Ownership_Lookup[#Data], 2, TRUE)</f>
        <v>White</v>
      </c>
      <c r="L410" s="10">
        <f>VLOOKUP(Licenses[[#This Row],[License '#]], [1]!Ownership_Lookup[#Data], 3, FALSE)</f>
        <v>1</v>
      </c>
      <c r="M410" s="9" t="str">
        <f>VLOOKUP(Licenses[[#This Row],[License '#]], [1]!Minority_Ownership_Values[#Data], 2, FALSE)</f>
        <v>Non-Minority Owned</v>
      </c>
      <c r="N410" s="10">
        <f>VLOOKUP(Licenses[[#This Row],[License '#]], [1]!Minority_Ownership_Values[#Data], 3, FALSE)</f>
        <v>1</v>
      </c>
      <c r="O410" s="9" t="str">
        <f>IF(Licenses[[#This Row],[Ownership]]="Minority Owned", Licenses[[#This Row],[Race of Majority Ownership (Cumulative)]], Licenses[[#This Row],[Ownership]])</f>
        <v>Non-Minority Owned</v>
      </c>
    </row>
    <row r="411" spans="1:15" customFormat="1" ht="15" customHeight="1" x14ac:dyDescent="0.2">
      <c r="A411" s="17">
        <v>423784</v>
      </c>
      <c r="B411" s="12" t="s">
        <v>1329</v>
      </c>
      <c r="C411" s="12" t="s">
        <v>1106</v>
      </c>
      <c r="D411" s="12">
        <v>20190718</v>
      </c>
      <c r="E411" s="12">
        <v>394</v>
      </c>
      <c r="F411" s="12" t="s">
        <v>1330</v>
      </c>
      <c r="G411" s="12" t="s">
        <v>537</v>
      </c>
      <c r="H411" s="12">
        <v>37</v>
      </c>
      <c r="I411" s="12">
        <v>17</v>
      </c>
      <c r="J411" s="12" t="s">
        <v>24</v>
      </c>
      <c r="K411" s="9" t="str">
        <f>VLOOKUP(Licenses[[#This Row],[License '#]], [1]!Ownership_Lookup[#Data], 2, TRUE)</f>
        <v>Asian</v>
      </c>
      <c r="L411" s="10">
        <f>VLOOKUP(Licenses[[#This Row],[License '#]], [1]!Ownership_Lookup[#Data], 3, FALSE)</f>
        <v>1</v>
      </c>
      <c r="M411" s="9" t="str">
        <f>VLOOKUP(Licenses[[#This Row],[License '#]], [1]!Minority_Ownership_Values[#Data], 2, FALSE)</f>
        <v>Minority Owned</v>
      </c>
      <c r="N411" s="10">
        <f>VLOOKUP(Licenses[[#This Row],[License '#]], [1]!Minority_Ownership_Values[#Data], 3, FALSE)</f>
        <v>1</v>
      </c>
      <c r="O411" s="9" t="str">
        <f>IF(Licenses[[#This Row],[Ownership]]="Minority Owned", Licenses[[#This Row],[Race of Majority Ownership (Cumulative)]], Licenses[[#This Row],[Ownership]])</f>
        <v>Asian</v>
      </c>
    </row>
    <row r="412" spans="1:15" customFormat="1" ht="15" customHeight="1" x14ac:dyDescent="0.2">
      <c r="A412" s="17">
        <v>423829</v>
      </c>
      <c r="B412" s="12" t="s">
        <v>1331</v>
      </c>
      <c r="C412" s="12" t="s">
        <v>1332</v>
      </c>
      <c r="D412" s="12">
        <v>20191025</v>
      </c>
      <c r="E412" s="12">
        <v>394</v>
      </c>
      <c r="F412" s="12" t="s">
        <v>1333</v>
      </c>
      <c r="G412" s="12" t="s">
        <v>823</v>
      </c>
      <c r="H412" s="12">
        <v>0</v>
      </c>
      <c r="I412" s="12">
        <v>27</v>
      </c>
      <c r="J412" s="8" t="s">
        <v>24</v>
      </c>
      <c r="K412" s="9" t="str">
        <f>VLOOKUP(Licenses[[#This Row],[License '#]], [1]!Ownership_Lookup[#Data], 2, TRUE)</f>
        <v>Multiracial</v>
      </c>
      <c r="L412" s="10">
        <f>VLOOKUP(Licenses[[#This Row],[License '#]], [1]!Ownership_Lookup[#Data], 3, FALSE)</f>
        <v>1</v>
      </c>
      <c r="M412" s="9" t="str">
        <f>VLOOKUP(Licenses[[#This Row],[License '#]], [1]!Minority_Ownership_Values[#Data], 2, FALSE)</f>
        <v>Minority Owned</v>
      </c>
      <c r="N412" s="10">
        <f>VLOOKUP(Licenses[[#This Row],[License '#]], [1]!Minority_Ownership_Values[#Data], 3, FALSE)</f>
        <v>1</v>
      </c>
      <c r="O412" s="9" t="str">
        <f>IF(Licenses[[#This Row],[Ownership]]="Minority Owned", Licenses[[#This Row],[Race of Majority Ownership (Cumulative)]], Licenses[[#This Row],[Ownership]])</f>
        <v>Multiracial</v>
      </c>
    </row>
    <row r="413" spans="1:15" customFormat="1" ht="15" customHeight="1" x14ac:dyDescent="0.2">
      <c r="A413" s="17">
        <v>423885</v>
      </c>
      <c r="B413" s="12" t="s">
        <v>1334</v>
      </c>
      <c r="C413" s="12" t="s">
        <v>1335</v>
      </c>
      <c r="D413" s="12">
        <v>20190420</v>
      </c>
      <c r="E413" s="12">
        <v>394</v>
      </c>
      <c r="F413" s="12" t="s">
        <v>1336</v>
      </c>
      <c r="G413" s="12" t="s">
        <v>1185</v>
      </c>
      <c r="H413" s="12">
        <v>0</v>
      </c>
      <c r="I413" s="12">
        <v>32</v>
      </c>
      <c r="J413" s="12" t="s">
        <v>24</v>
      </c>
      <c r="K413" s="9" t="str">
        <f>VLOOKUP(Licenses[[#This Row],[License '#]], [1]!Ownership_Lookup[#Data], 2, TRUE)</f>
        <v>White</v>
      </c>
      <c r="L413" s="10">
        <f>VLOOKUP(Licenses[[#This Row],[License '#]], [1]!Ownership_Lookup[#Data], 3, FALSE)</f>
        <v>1</v>
      </c>
      <c r="M413" s="9" t="str">
        <f>VLOOKUP(Licenses[[#This Row],[License '#]], [1]!Minority_Ownership_Values[#Data], 2, FALSE)</f>
        <v>Non-Minority Owned</v>
      </c>
      <c r="N413" s="10">
        <f>VLOOKUP(Licenses[[#This Row],[License '#]], [1]!Minority_Ownership_Values[#Data], 3, FALSE)</f>
        <v>1</v>
      </c>
      <c r="O413" s="9" t="str">
        <f>IF(Licenses[[#This Row],[Ownership]]="Minority Owned", Licenses[[#This Row],[Race of Majority Ownership (Cumulative)]], Licenses[[#This Row],[Ownership]])</f>
        <v>Non-Minority Owned</v>
      </c>
    </row>
    <row r="414" spans="1:15" customFormat="1" ht="15" customHeight="1" x14ac:dyDescent="0.2">
      <c r="A414" s="17">
        <v>423993</v>
      </c>
      <c r="B414" s="12" t="s">
        <v>1337</v>
      </c>
      <c r="C414" s="12" t="s">
        <v>1338</v>
      </c>
      <c r="D414" s="12">
        <v>20191218</v>
      </c>
      <c r="E414" s="12">
        <v>394</v>
      </c>
      <c r="F414" s="12" t="s">
        <v>1339</v>
      </c>
      <c r="G414" s="12" t="s">
        <v>313</v>
      </c>
      <c r="H414" s="12">
        <v>0</v>
      </c>
      <c r="I414" s="12">
        <v>15</v>
      </c>
      <c r="J414" s="8" t="s">
        <v>24</v>
      </c>
      <c r="K414" s="9" t="str">
        <f>VLOOKUP(Licenses[[#This Row],[License '#]], [1]!Ownership_Lookup[#Data], 2, TRUE)</f>
        <v>White</v>
      </c>
      <c r="L414" s="10">
        <f>VLOOKUP(Licenses[[#This Row],[License '#]], [1]!Ownership_Lookup[#Data], 3, FALSE)</f>
        <v>1</v>
      </c>
      <c r="M414" s="9" t="str">
        <f>VLOOKUP(Licenses[[#This Row],[License '#]], [1]!Minority_Ownership_Values[#Data], 2, FALSE)</f>
        <v>Non-Minority Owned</v>
      </c>
      <c r="N414" s="10">
        <f>VLOOKUP(Licenses[[#This Row],[License '#]], [1]!Minority_Ownership_Values[#Data], 3, FALSE)</f>
        <v>1</v>
      </c>
      <c r="O414" s="9" t="str">
        <f>IF(Licenses[[#This Row],[Ownership]]="Minority Owned", Licenses[[#This Row],[Race of Majority Ownership (Cumulative)]], Licenses[[#This Row],[Ownership]])</f>
        <v>Non-Minority Owned</v>
      </c>
    </row>
    <row r="415" spans="1:15" customFormat="1" ht="15" customHeight="1" x14ac:dyDescent="0.2">
      <c r="A415" s="17">
        <v>424117</v>
      </c>
      <c r="B415" s="12" t="s">
        <v>1340</v>
      </c>
      <c r="C415" s="12" t="s">
        <v>1341</v>
      </c>
      <c r="D415" s="12">
        <v>20190326</v>
      </c>
      <c r="E415" s="12">
        <v>394</v>
      </c>
      <c r="F415" s="12" t="s">
        <v>1342</v>
      </c>
      <c r="G415" s="12" t="s">
        <v>240</v>
      </c>
      <c r="H415" s="12">
        <v>0</v>
      </c>
      <c r="I415" s="12">
        <v>18</v>
      </c>
      <c r="J415" s="8" t="s">
        <v>24</v>
      </c>
      <c r="K415" s="9" t="str">
        <f>VLOOKUP(Licenses[[#This Row],[License '#]], [1]!Ownership_Lookup[#Data], 2, TRUE)</f>
        <v>White</v>
      </c>
      <c r="L415" s="10">
        <f>VLOOKUP(Licenses[[#This Row],[License '#]], [1]!Ownership_Lookup[#Data], 3, FALSE)</f>
        <v>1</v>
      </c>
      <c r="M415" s="9" t="str">
        <f>VLOOKUP(Licenses[[#This Row],[License '#]], [1]!Minority_Ownership_Values[#Data], 2, FALSE)</f>
        <v>Non-Minority Owned</v>
      </c>
      <c r="N415" s="10">
        <f>VLOOKUP(Licenses[[#This Row],[License '#]], [1]!Minority_Ownership_Values[#Data], 3, FALSE)</f>
        <v>1</v>
      </c>
      <c r="O415" s="9" t="str">
        <f>IF(Licenses[[#This Row],[Ownership]]="Minority Owned", Licenses[[#This Row],[Race of Majority Ownership (Cumulative)]], Licenses[[#This Row],[Ownership]])</f>
        <v>Non-Minority Owned</v>
      </c>
    </row>
    <row r="416" spans="1:15" customFormat="1" ht="15" customHeight="1" x14ac:dyDescent="0.2">
      <c r="A416" s="17">
        <v>424190</v>
      </c>
      <c r="B416" s="12" t="s">
        <v>1343</v>
      </c>
      <c r="C416" s="12" t="s">
        <v>1344</v>
      </c>
      <c r="D416" s="12">
        <v>20190613</v>
      </c>
      <c r="E416" s="12">
        <v>394</v>
      </c>
      <c r="F416" s="12" t="s">
        <v>1345</v>
      </c>
      <c r="G416" s="12" t="s">
        <v>1346</v>
      </c>
      <c r="H416" s="12">
        <v>0</v>
      </c>
      <c r="I416" s="12">
        <v>25</v>
      </c>
      <c r="J416" s="8" t="s">
        <v>24</v>
      </c>
      <c r="K416" s="9" t="str">
        <f>VLOOKUP(Licenses[[#This Row],[License '#]], [1]!Ownership_Lookup[#Data], 2, TRUE)</f>
        <v>White</v>
      </c>
      <c r="L416" s="10">
        <f>VLOOKUP(Licenses[[#This Row],[License '#]], [1]!Ownership_Lookup[#Data], 3, FALSE)</f>
        <v>1</v>
      </c>
      <c r="M416" s="9" t="str">
        <f>VLOOKUP(Licenses[[#This Row],[License '#]], [1]!Minority_Ownership_Values[#Data], 2, FALSE)</f>
        <v>Non-Minority Owned</v>
      </c>
      <c r="N416" s="10">
        <f>VLOOKUP(Licenses[[#This Row],[License '#]], [1]!Minority_Ownership_Values[#Data], 3, FALSE)</f>
        <v>1</v>
      </c>
      <c r="O416" s="9" t="str">
        <f>IF(Licenses[[#This Row],[Ownership]]="Minority Owned", Licenses[[#This Row],[Race of Majority Ownership (Cumulative)]], Licenses[[#This Row],[Ownership]])</f>
        <v>Non-Minority Owned</v>
      </c>
    </row>
    <row r="417" spans="1:15" customFormat="1" ht="15" customHeight="1" x14ac:dyDescent="0.2">
      <c r="A417" s="17">
        <v>424273</v>
      </c>
      <c r="B417" s="12" t="s">
        <v>1347</v>
      </c>
      <c r="C417" s="12" t="s">
        <v>1348</v>
      </c>
      <c r="D417" s="12">
        <v>20191112</v>
      </c>
      <c r="E417" s="12">
        <v>394</v>
      </c>
      <c r="F417" s="12" t="s">
        <v>1349</v>
      </c>
      <c r="G417" s="12" t="s">
        <v>125</v>
      </c>
      <c r="H417" s="12">
        <v>1</v>
      </c>
      <c r="I417" s="12">
        <v>19</v>
      </c>
      <c r="J417" s="12" t="s">
        <v>24</v>
      </c>
      <c r="K417" s="9" t="str">
        <f>VLOOKUP(Licenses[[#This Row],[License '#]], [1]!Ownership_Lookup[#Data], 2, TRUE)</f>
        <v>Multiracial</v>
      </c>
      <c r="L417" s="10">
        <f>VLOOKUP(Licenses[[#This Row],[License '#]], [1]!Ownership_Lookup[#Data], 3, FALSE)</f>
        <v>1</v>
      </c>
      <c r="M417" s="9" t="str">
        <f>VLOOKUP(Licenses[[#This Row],[License '#]], [1]!Minority_Ownership_Values[#Data], 2, FALSE)</f>
        <v>Minority Owned</v>
      </c>
      <c r="N417" s="10">
        <f>VLOOKUP(Licenses[[#This Row],[License '#]], [1]!Minority_Ownership_Values[#Data], 3, FALSE)</f>
        <v>1</v>
      </c>
      <c r="O417" s="9" t="str">
        <f>IF(Licenses[[#This Row],[Ownership]]="Minority Owned", Licenses[[#This Row],[Race of Majority Ownership (Cumulative)]], Licenses[[#This Row],[Ownership]])</f>
        <v>Multiracial</v>
      </c>
    </row>
    <row r="418" spans="1:15" customFormat="1" ht="15" customHeight="1" x14ac:dyDescent="0.2">
      <c r="A418" s="17">
        <v>424311</v>
      </c>
      <c r="B418" s="12" t="s">
        <v>1350</v>
      </c>
      <c r="C418" s="12" t="s">
        <v>1351</v>
      </c>
      <c r="D418" s="12">
        <v>20190118</v>
      </c>
      <c r="E418" s="12">
        <v>394</v>
      </c>
      <c r="F418" s="12" t="s">
        <v>1352</v>
      </c>
      <c r="G418" s="12" t="s">
        <v>49</v>
      </c>
      <c r="H418" s="12">
        <v>17</v>
      </c>
      <c r="I418" s="12">
        <v>27</v>
      </c>
      <c r="J418" s="8" t="s">
        <v>24</v>
      </c>
      <c r="K418" s="9" t="str">
        <f>VLOOKUP(Licenses[[#This Row],[License '#]], [1]!Ownership_Lookup[#Data], 2, TRUE)</f>
        <v>White</v>
      </c>
      <c r="L418" s="10">
        <f>VLOOKUP(Licenses[[#This Row],[License '#]], [1]!Ownership_Lookup[#Data], 3, FALSE)</f>
        <v>1</v>
      </c>
      <c r="M418" s="9" t="str">
        <f>VLOOKUP(Licenses[[#This Row],[License '#]], [1]!Minority_Ownership_Values[#Data], 2, FALSE)</f>
        <v>Non-Minority Owned</v>
      </c>
      <c r="N418" s="10">
        <f>VLOOKUP(Licenses[[#This Row],[License '#]], [1]!Minority_Ownership_Values[#Data], 3, FALSE)</f>
        <v>1</v>
      </c>
      <c r="O418" s="9" t="str">
        <f>IF(Licenses[[#This Row],[Ownership]]="Minority Owned", Licenses[[#This Row],[Race of Majority Ownership (Cumulative)]], Licenses[[#This Row],[Ownership]])</f>
        <v>Non-Minority Owned</v>
      </c>
    </row>
    <row r="419" spans="1:15" customFormat="1" ht="15" customHeight="1" x14ac:dyDescent="0.2">
      <c r="A419" s="17">
        <v>424430</v>
      </c>
      <c r="B419" s="12" t="s">
        <v>1353</v>
      </c>
      <c r="C419" s="12" t="s">
        <v>1354</v>
      </c>
      <c r="D419" s="12">
        <v>20191011</v>
      </c>
      <c r="E419" s="12">
        <v>394</v>
      </c>
      <c r="F419" s="12" t="s">
        <v>1355</v>
      </c>
      <c r="G419" s="12" t="s">
        <v>413</v>
      </c>
      <c r="H419" s="12">
        <v>0</v>
      </c>
      <c r="I419" s="12">
        <v>17</v>
      </c>
      <c r="J419" s="12" t="s">
        <v>24</v>
      </c>
      <c r="K419" s="9" t="str">
        <f>VLOOKUP(Licenses[[#This Row],[License '#]], [1]!Ownership_Lookup[#Data], 2, TRUE)</f>
        <v>White</v>
      </c>
      <c r="L419" s="10">
        <f>VLOOKUP(Licenses[[#This Row],[License '#]], [1]!Ownership_Lookup[#Data], 3, FALSE)</f>
        <v>1</v>
      </c>
      <c r="M419" s="9" t="str">
        <f>VLOOKUP(Licenses[[#This Row],[License '#]], [1]!Minority_Ownership_Values[#Data], 2, FALSE)</f>
        <v>Non-Minority Owned</v>
      </c>
      <c r="N419" s="10">
        <f>VLOOKUP(Licenses[[#This Row],[License '#]], [1]!Minority_Ownership_Values[#Data], 3, FALSE)</f>
        <v>1</v>
      </c>
      <c r="O419" s="9" t="str">
        <f>IF(Licenses[[#This Row],[Ownership]]="Minority Owned", Licenses[[#This Row],[Race of Majority Ownership (Cumulative)]], Licenses[[#This Row],[Ownership]])</f>
        <v>Non-Minority Owned</v>
      </c>
    </row>
    <row r="420" spans="1:15" customFormat="1" ht="15" customHeight="1" x14ac:dyDescent="0.2">
      <c r="A420" s="17">
        <v>424463</v>
      </c>
      <c r="B420" s="12" t="s">
        <v>1356</v>
      </c>
      <c r="C420" s="12" t="s">
        <v>1357</v>
      </c>
      <c r="D420" s="12">
        <v>20191221</v>
      </c>
      <c r="E420" s="12">
        <v>394</v>
      </c>
      <c r="F420" s="12" t="s">
        <v>1358</v>
      </c>
      <c r="G420" s="12" t="s">
        <v>28</v>
      </c>
      <c r="H420" s="12">
        <v>26</v>
      </c>
      <c r="I420" s="12">
        <v>17</v>
      </c>
      <c r="J420" s="8" t="s">
        <v>24</v>
      </c>
      <c r="K420" s="9" t="str">
        <f>VLOOKUP(Licenses[[#This Row],[License '#]], [1]!Ownership_Lookup[#Data], 2, TRUE)</f>
        <v>White</v>
      </c>
      <c r="L420" s="10">
        <f>VLOOKUP(Licenses[[#This Row],[License '#]], [1]!Ownership_Lookup[#Data], 3, FALSE)</f>
        <v>1</v>
      </c>
      <c r="M420" s="9" t="str">
        <f>VLOOKUP(Licenses[[#This Row],[License '#]], [1]!Minority_Ownership_Values[#Data], 2, FALSE)</f>
        <v>Non-Minority Owned</v>
      </c>
      <c r="N420" s="10">
        <f>VLOOKUP(Licenses[[#This Row],[License '#]], [1]!Minority_Ownership_Values[#Data], 3, FALSE)</f>
        <v>1</v>
      </c>
      <c r="O420" s="9" t="str">
        <f>IF(Licenses[[#This Row],[Ownership]]="Minority Owned", Licenses[[#This Row],[Race of Majority Ownership (Cumulative)]], Licenses[[#This Row],[Ownership]])</f>
        <v>Non-Minority Owned</v>
      </c>
    </row>
    <row r="421" spans="1:15" customFormat="1" ht="15" customHeight="1" x14ac:dyDescent="0.2">
      <c r="A421" s="17">
        <v>424473</v>
      </c>
      <c r="B421" s="12" t="s">
        <v>1359</v>
      </c>
      <c r="C421" s="12" t="s">
        <v>1360</v>
      </c>
      <c r="D421" s="12">
        <v>20190613</v>
      </c>
      <c r="E421" s="12">
        <v>394</v>
      </c>
      <c r="F421" s="12" t="s">
        <v>1361</v>
      </c>
      <c r="G421" s="12" t="s">
        <v>49</v>
      </c>
      <c r="H421" s="12">
        <v>17</v>
      </c>
      <c r="I421" s="12">
        <v>27</v>
      </c>
      <c r="J421" s="8" t="s">
        <v>24</v>
      </c>
      <c r="K421" s="9" t="str">
        <f>VLOOKUP(Licenses[[#This Row],[License '#]], [1]!Ownership_Lookup[#Data], 2, TRUE)</f>
        <v>White</v>
      </c>
      <c r="L421" s="10">
        <f>VLOOKUP(Licenses[[#This Row],[License '#]], [1]!Ownership_Lookup[#Data], 3, FALSE)</f>
        <v>1</v>
      </c>
      <c r="M421" s="9" t="str">
        <f>VLOOKUP(Licenses[[#This Row],[License '#]], [1]!Minority_Ownership_Values[#Data], 2, FALSE)</f>
        <v>Non-Minority Owned</v>
      </c>
      <c r="N421" s="10">
        <f>VLOOKUP(Licenses[[#This Row],[License '#]], [1]!Minority_Ownership_Values[#Data], 3, FALSE)</f>
        <v>1</v>
      </c>
      <c r="O421" s="9" t="str">
        <f>IF(Licenses[[#This Row],[Ownership]]="Minority Owned", Licenses[[#This Row],[Race of Majority Ownership (Cumulative)]], Licenses[[#This Row],[Ownership]])</f>
        <v>Non-Minority Owned</v>
      </c>
    </row>
    <row r="422" spans="1:15" customFormat="1" ht="15" customHeight="1" x14ac:dyDescent="0.2">
      <c r="A422" s="17">
        <v>424599</v>
      </c>
      <c r="B422" s="12" t="s">
        <v>1362</v>
      </c>
      <c r="C422" s="12" t="s">
        <v>1062</v>
      </c>
      <c r="D422" s="12">
        <v>20191227</v>
      </c>
      <c r="E422" s="12">
        <v>394</v>
      </c>
      <c r="F422" s="12" t="s">
        <v>1363</v>
      </c>
      <c r="G422" s="12" t="s">
        <v>154</v>
      </c>
      <c r="H422" s="12">
        <v>0</v>
      </c>
      <c r="I422" s="12">
        <v>29</v>
      </c>
      <c r="J422" s="12" t="s">
        <v>24</v>
      </c>
      <c r="K422" s="9" t="str">
        <f>VLOOKUP(Licenses[[#This Row],[License '#]], [1]!Ownership_Lookup[#Data], 2, TRUE)</f>
        <v>Multiracial</v>
      </c>
      <c r="L422" s="10">
        <f>VLOOKUP(Licenses[[#This Row],[License '#]], [1]!Ownership_Lookup[#Data], 3, FALSE)</f>
        <v>1</v>
      </c>
      <c r="M422" s="9" t="str">
        <f>VLOOKUP(Licenses[[#This Row],[License '#]], [1]!Minority_Ownership_Values[#Data], 2, FALSE)</f>
        <v>Minority Owned</v>
      </c>
      <c r="N422" s="10">
        <f>VLOOKUP(Licenses[[#This Row],[License '#]], [1]!Minority_Ownership_Values[#Data], 3, FALSE)</f>
        <v>1</v>
      </c>
      <c r="O422" s="9" t="str">
        <f>IF(Licenses[[#This Row],[Ownership]]="Minority Owned", Licenses[[#This Row],[Race of Majority Ownership (Cumulative)]], Licenses[[#This Row],[Ownership]])</f>
        <v>Multiracial</v>
      </c>
    </row>
    <row r="423" spans="1:15" customFormat="1" ht="15" customHeight="1" x14ac:dyDescent="0.2">
      <c r="A423" s="17">
        <v>424747</v>
      </c>
      <c r="B423" s="12" t="s">
        <v>1364</v>
      </c>
      <c r="C423" s="12" t="s">
        <v>1365</v>
      </c>
      <c r="D423" s="12">
        <v>20190522</v>
      </c>
      <c r="E423" s="12">
        <v>394</v>
      </c>
      <c r="F423" s="12" t="s">
        <v>1366</v>
      </c>
      <c r="G423" s="12" t="s">
        <v>338</v>
      </c>
      <c r="H423" s="12">
        <v>25</v>
      </c>
      <c r="I423" s="12">
        <v>17</v>
      </c>
      <c r="J423" s="8" t="s">
        <v>24</v>
      </c>
      <c r="K423" s="9" t="str">
        <f>VLOOKUP(Licenses[[#This Row],[License '#]], [1]!Ownership_Lookup[#Data], 2, TRUE)</f>
        <v>White</v>
      </c>
      <c r="L423" s="10">
        <f>VLOOKUP(Licenses[[#This Row],[License '#]], [1]!Ownership_Lookup[#Data], 3, FALSE)</f>
        <v>1</v>
      </c>
      <c r="M423" s="9" t="str">
        <f>VLOOKUP(Licenses[[#This Row],[License '#]], [1]!Minority_Ownership_Values[#Data], 2, FALSE)</f>
        <v>Non-Minority Owned</v>
      </c>
      <c r="N423" s="10">
        <f>VLOOKUP(Licenses[[#This Row],[License '#]], [1]!Minority_Ownership_Values[#Data], 3, FALSE)</f>
        <v>1</v>
      </c>
      <c r="O423" s="9" t="str">
        <f>IF(Licenses[[#This Row],[Ownership]]="Minority Owned", Licenses[[#This Row],[Race of Majority Ownership (Cumulative)]], Licenses[[#This Row],[Ownership]])</f>
        <v>Non-Minority Owned</v>
      </c>
    </row>
    <row r="424" spans="1:15" customFormat="1" ht="15" customHeight="1" x14ac:dyDescent="0.2">
      <c r="A424" s="17">
        <v>424751</v>
      </c>
      <c r="B424" s="12" t="s">
        <v>1367</v>
      </c>
      <c r="C424" s="12" t="s">
        <v>1368</v>
      </c>
      <c r="D424" s="12">
        <v>20190405</v>
      </c>
      <c r="E424" s="12">
        <v>394</v>
      </c>
      <c r="F424" s="12" t="s">
        <v>1369</v>
      </c>
      <c r="G424" s="12" t="s">
        <v>770</v>
      </c>
      <c r="H424" s="12">
        <v>2</v>
      </c>
      <c r="I424" s="12">
        <v>27</v>
      </c>
      <c r="J424" s="8" t="s">
        <v>24</v>
      </c>
      <c r="K424" s="9" t="str">
        <f>VLOOKUP(Licenses[[#This Row],[License '#]], [1]!Ownership_Lookup[#Data], 2, TRUE)</f>
        <v>White</v>
      </c>
      <c r="L424" s="10">
        <f>VLOOKUP(Licenses[[#This Row],[License '#]], [1]!Ownership_Lookup[#Data], 3, FALSE)</f>
        <v>1</v>
      </c>
      <c r="M424" s="9" t="str">
        <f>VLOOKUP(Licenses[[#This Row],[License '#]], [1]!Minority_Ownership_Values[#Data], 2, FALSE)</f>
        <v>Non-Minority Owned</v>
      </c>
      <c r="N424" s="10">
        <f>VLOOKUP(Licenses[[#This Row],[License '#]], [1]!Minority_Ownership_Values[#Data], 3, FALSE)</f>
        <v>1</v>
      </c>
      <c r="O424" s="9" t="str">
        <f>IF(Licenses[[#This Row],[Ownership]]="Minority Owned", Licenses[[#This Row],[Race of Majority Ownership (Cumulative)]], Licenses[[#This Row],[Ownership]])</f>
        <v>Non-Minority Owned</v>
      </c>
    </row>
    <row r="425" spans="1:15" customFormat="1" ht="15" customHeight="1" x14ac:dyDescent="0.2">
      <c r="A425" s="17">
        <v>424848</v>
      </c>
      <c r="B425" s="12" t="s">
        <v>1370</v>
      </c>
      <c r="C425" s="12" t="s">
        <v>1371</v>
      </c>
      <c r="D425" s="12">
        <v>20190606</v>
      </c>
      <c r="E425" s="12">
        <v>394</v>
      </c>
      <c r="F425" s="12" t="s">
        <v>1372</v>
      </c>
      <c r="G425" s="12" t="s">
        <v>350</v>
      </c>
      <c r="H425" s="12">
        <v>6</v>
      </c>
      <c r="I425" s="12">
        <v>34</v>
      </c>
      <c r="J425" s="8" t="s">
        <v>24</v>
      </c>
      <c r="K425" s="9" t="str">
        <f>VLOOKUP(Licenses[[#This Row],[License '#]], [1]!Ownership_Lookup[#Data], 2, TRUE)</f>
        <v>White</v>
      </c>
      <c r="L425" s="10">
        <f>VLOOKUP(Licenses[[#This Row],[License '#]], [1]!Ownership_Lookup[#Data], 3, FALSE)</f>
        <v>1</v>
      </c>
      <c r="M425" s="9" t="str">
        <f>VLOOKUP(Licenses[[#This Row],[License '#]], [1]!Minority_Ownership_Values[#Data], 2, FALSE)</f>
        <v>Non-Minority Owned</v>
      </c>
      <c r="N425" s="10">
        <f>VLOOKUP(Licenses[[#This Row],[License '#]], [1]!Minority_Ownership_Values[#Data], 3, FALSE)</f>
        <v>1</v>
      </c>
      <c r="O425" s="9" t="str">
        <f>IF(Licenses[[#This Row],[Ownership]]="Minority Owned", Licenses[[#This Row],[Race of Majority Ownership (Cumulative)]], Licenses[[#This Row],[Ownership]])</f>
        <v>Non-Minority Owned</v>
      </c>
    </row>
    <row r="426" spans="1:15" customFormat="1" ht="15" customHeight="1" x14ac:dyDescent="0.2">
      <c r="A426" s="6">
        <v>424877</v>
      </c>
      <c r="B426" s="7" t="s">
        <v>1373</v>
      </c>
      <c r="C426" s="7" t="s">
        <v>234</v>
      </c>
      <c r="D426" s="7">
        <v>20191106</v>
      </c>
      <c r="E426" s="7">
        <v>394</v>
      </c>
      <c r="F426" s="7" t="s">
        <v>1374</v>
      </c>
      <c r="G426" s="7" t="s">
        <v>1375</v>
      </c>
      <c r="H426" s="7">
        <v>4</v>
      </c>
      <c r="I426" s="7">
        <v>13</v>
      </c>
      <c r="J426" s="12" t="s">
        <v>19</v>
      </c>
      <c r="K426" s="9" t="str">
        <f>VLOOKUP(Licenses[[#This Row],[License '#]], [1]!Ownership_Lookup[#Data], 2, TRUE)</f>
        <v>Hispanic/Latina/Latino</v>
      </c>
      <c r="L426" s="10">
        <f>VLOOKUP(Licenses[[#This Row],[License '#]], [1]!Ownership_Lookup[#Data], 3, FALSE)</f>
        <v>1</v>
      </c>
      <c r="M426" s="9" t="str">
        <f>VLOOKUP(Licenses[[#This Row],[License '#]], [1]!Minority_Ownership_Values[#Data], 2, FALSE)</f>
        <v>Minority Owned</v>
      </c>
      <c r="N426" s="10">
        <f>VLOOKUP(Licenses[[#This Row],[License '#]], [1]!Minority_Ownership_Values[#Data], 3, FALSE)</f>
        <v>1</v>
      </c>
      <c r="O426" s="9" t="str">
        <f>IF(Licenses[[#This Row],[Ownership]]="Minority Owned", Licenses[[#This Row],[Race of Majority Ownership (Cumulative)]], Licenses[[#This Row],[Ownership]])</f>
        <v>Hispanic/Latina/Latino</v>
      </c>
    </row>
    <row r="427" spans="1:15" customFormat="1" ht="15" customHeight="1" x14ac:dyDescent="0.2">
      <c r="A427" s="17">
        <v>424951</v>
      </c>
      <c r="B427" s="12" t="s">
        <v>1376</v>
      </c>
      <c r="C427" s="12" t="s">
        <v>1163</v>
      </c>
      <c r="D427" s="12">
        <v>20191030</v>
      </c>
      <c r="E427" s="12">
        <v>394</v>
      </c>
      <c r="F427" s="12" t="s">
        <v>1377</v>
      </c>
      <c r="G427" s="12" t="s">
        <v>534</v>
      </c>
      <c r="H427" s="12">
        <v>0</v>
      </c>
      <c r="I427" s="12">
        <v>3</v>
      </c>
      <c r="J427" s="12" t="s">
        <v>24</v>
      </c>
      <c r="K427" s="9" t="str">
        <f>VLOOKUP(Licenses[[#This Row],[License '#]], [1]!Ownership_Lookup[#Data], 2, TRUE)</f>
        <v>Asian</v>
      </c>
      <c r="L427" s="10">
        <f>VLOOKUP(Licenses[[#This Row],[License '#]], [1]!Ownership_Lookup[#Data], 3, FALSE)</f>
        <v>0.6</v>
      </c>
      <c r="M427" s="9" t="str">
        <f>VLOOKUP(Licenses[[#This Row],[License '#]], [1]!Minority_Ownership_Values[#Data], 2, FALSE)</f>
        <v>Minority Owned</v>
      </c>
      <c r="N427" s="10">
        <f>VLOOKUP(Licenses[[#This Row],[License '#]], [1]!Minority_Ownership_Values[#Data], 3, FALSE)</f>
        <v>0.6</v>
      </c>
      <c r="O427" s="9" t="str">
        <f>IF(Licenses[[#This Row],[Ownership]]="Minority Owned", Licenses[[#This Row],[Race of Majority Ownership (Cumulative)]], Licenses[[#This Row],[Ownership]])</f>
        <v>Asian</v>
      </c>
    </row>
    <row r="428" spans="1:15" customFormat="1" ht="15" customHeight="1" x14ac:dyDescent="0.2">
      <c r="A428" s="17">
        <v>425068</v>
      </c>
      <c r="B428" s="12" t="s">
        <v>1378</v>
      </c>
      <c r="C428" s="12" t="s">
        <v>1379</v>
      </c>
      <c r="D428" s="12">
        <v>20191119</v>
      </c>
      <c r="E428" s="12">
        <v>394</v>
      </c>
      <c r="F428" s="12" t="s">
        <v>1380</v>
      </c>
      <c r="G428" s="12" t="s">
        <v>655</v>
      </c>
      <c r="H428" s="12">
        <v>4</v>
      </c>
      <c r="I428" s="12">
        <v>17</v>
      </c>
      <c r="J428" s="12" t="s">
        <v>24</v>
      </c>
      <c r="K428" s="9" t="str">
        <f>VLOOKUP(Licenses[[#This Row],[License '#]], [1]!Ownership_Lookup[#Data], 2, TRUE)</f>
        <v>White</v>
      </c>
      <c r="L428" s="10">
        <f>VLOOKUP(Licenses[[#This Row],[License '#]], [1]!Ownership_Lookup[#Data], 3, FALSE)</f>
        <v>1</v>
      </c>
      <c r="M428" s="9" t="str">
        <f>VLOOKUP(Licenses[[#This Row],[License '#]], [1]!Minority_Ownership_Values[#Data], 2, FALSE)</f>
        <v>Non-Minority Owned</v>
      </c>
      <c r="N428" s="10">
        <f>VLOOKUP(Licenses[[#This Row],[License '#]], [1]!Minority_Ownership_Values[#Data], 3, FALSE)</f>
        <v>1</v>
      </c>
      <c r="O428" s="9" t="str">
        <f>IF(Licenses[[#This Row],[Ownership]]="Minority Owned", Licenses[[#This Row],[Race of Majority Ownership (Cumulative)]], Licenses[[#This Row],[Ownership]])</f>
        <v>Non-Minority Owned</v>
      </c>
    </row>
    <row r="429" spans="1:15" customFormat="1" ht="15" customHeight="1" x14ac:dyDescent="0.2">
      <c r="A429" s="6">
        <v>425128</v>
      </c>
      <c r="B429" s="7" t="s">
        <v>1381</v>
      </c>
      <c r="C429" s="7" t="s">
        <v>1382</v>
      </c>
      <c r="D429" s="7">
        <v>20191203</v>
      </c>
      <c r="E429" s="7">
        <v>394</v>
      </c>
      <c r="F429" s="7" t="s">
        <v>1383</v>
      </c>
      <c r="G429" s="7" t="s">
        <v>449</v>
      </c>
      <c r="H429" s="7">
        <v>0</v>
      </c>
      <c r="I429" s="7">
        <v>8</v>
      </c>
      <c r="J429" s="8" t="s">
        <v>19</v>
      </c>
      <c r="K429" s="9" t="str">
        <f>VLOOKUP(Licenses[[#This Row],[License '#]], [1]!Ownership_Lookup[#Data], 2, TRUE)</f>
        <v>White</v>
      </c>
      <c r="L429" s="10">
        <f>VLOOKUP(Licenses[[#This Row],[License '#]], [1]!Ownership_Lookup[#Data], 3, FALSE)</f>
        <v>0.85</v>
      </c>
      <c r="M429" s="9" t="str">
        <f>VLOOKUP(Licenses[[#This Row],[License '#]], [1]!Minority_Ownership_Values[#Data], 2, FALSE)</f>
        <v>Non-Minority Owned</v>
      </c>
      <c r="N429" s="10">
        <f>VLOOKUP(Licenses[[#This Row],[License '#]], [1]!Minority_Ownership_Values[#Data], 3, FALSE)</f>
        <v>0.85</v>
      </c>
      <c r="O429" s="9" t="str">
        <f>IF(Licenses[[#This Row],[Ownership]]="Minority Owned", Licenses[[#This Row],[Race of Majority Ownership (Cumulative)]], Licenses[[#This Row],[Ownership]])</f>
        <v>Non-Minority Owned</v>
      </c>
    </row>
    <row r="430" spans="1:15" customFormat="1" ht="15" customHeight="1" x14ac:dyDescent="0.2">
      <c r="A430" s="17">
        <v>425185</v>
      </c>
      <c r="B430" s="12" t="s">
        <v>1384</v>
      </c>
      <c r="C430" s="12" t="s">
        <v>1385</v>
      </c>
      <c r="D430" s="12">
        <v>20190621</v>
      </c>
      <c r="E430" s="12">
        <v>394</v>
      </c>
      <c r="F430" s="12" t="s">
        <v>1386</v>
      </c>
      <c r="G430" s="12" t="s">
        <v>402</v>
      </c>
      <c r="H430" s="12">
        <v>2</v>
      </c>
      <c r="I430" s="12">
        <v>34</v>
      </c>
      <c r="J430" s="8" t="s">
        <v>24</v>
      </c>
      <c r="K430" s="9" t="str">
        <f>VLOOKUP(Licenses[[#This Row],[License '#]], [1]!Ownership_Lookup[#Data], 2, TRUE)</f>
        <v>White</v>
      </c>
      <c r="L430" s="10">
        <f>VLOOKUP(Licenses[[#This Row],[License '#]], [1]!Ownership_Lookup[#Data], 3, FALSE)</f>
        <v>1</v>
      </c>
      <c r="M430" s="9" t="str">
        <f>VLOOKUP(Licenses[[#This Row],[License '#]], [1]!Minority_Ownership_Values[#Data], 2, FALSE)</f>
        <v>Non-Minority Owned</v>
      </c>
      <c r="N430" s="10">
        <f>VLOOKUP(Licenses[[#This Row],[License '#]], [1]!Minority_Ownership_Values[#Data], 3, FALSE)</f>
        <v>1</v>
      </c>
      <c r="O430" s="9" t="str">
        <f>IF(Licenses[[#This Row],[Ownership]]="Minority Owned", Licenses[[#This Row],[Race of Majority Ownership (Cumulative)]], Licenses[[#This Row],[Ownership]])</f>
        <v>Non-Minority Owned</v>
      </c>
    </row>
    <row r="431" spans="1:15" customFormat="1" ht="15" customHeight="1" x14ac:dyDescent="0.2">
      <c r="A431" s="17">
        <v>425273</v>
      </c>
      <c r="B431" s="12" t="s">
        <v>1387</v>
      </c>
      <c r="C431" s="12" t="s">
        <v>1388</v>
      </c>
      <c r="D431" s="12">
        <v>20191008</v>
      </c>
      <c r="E431" s="12">
        <v>394</v>
      </c>
      <c r="F431" s="12" t="s">
        <v>1389</v>
      </c>
      <c r="G431" s="12" t="s">
        <v>827</v>
      </c>
      <c r="H431" s="12">
        <v>4</v>
      </c>
      <c r="I431" s="12">
        <v>36</v>
      </c>
      <c r="J431" s="8" t="s">
        <v>24</v>
      </c>
      <c r="K431" s="9" t="str">
        <f>VLOOKUP(Licenses[[#This Row],[License '#]], [1]!Ownership_Lookup[#Data], 2, TRUE)</f>
        <v>White</v>
      </c>
      <c r="L431" s="10">
        <f>VLOOKUP(Licenses[[#This Row],[License '#]], [1]!Ownership_Lookup[#Data], 3, FALSE)</f>
        <v>1</v>
      </c>
      <c r="M431" s="9" t="str">
        <f>VLOOKUP(Licenses[[#This Row],[License '#]], [1]!Minority_Ownership_Values[#Data], 2, FALSE)</f>
        <v>Non-Minority Owned</v>
      </c>
      <c r="N431" s="10">
        <f>VLOOKUP(Licenses[[#This Row],[License '#]], [1]!Minority_Ownership_Values[#Data], 3, FALSE)</f>
        <v>1</v>
      </c>
      <c r="O431" s="9" t="str">
        <f>IF(Licenses[[#This Row],[Ownership]]="Minority Owned", Licenses[[#This Row],[Race of Majority Ownership (Cumulative)]], Licenses[[#This Row],[Ownership]])</f>
        <v>Non-Minority Owned</v>
      </c>
    </row>
    <row r="432" spans="1:15" customFormat="1" ht="15" customHeight="1" x14ac:dyDescent="0.2">
      <c r="A432" s="17">
        <v>425362</v>
      </c>
      <c r="B432" s="12" t="s">
        <v>1390</v>
      </c>
      <c r="C432" s="12" t="s">
        <v>1391</v>
      </c>
      <c r="D432" s="12">
        <v>20191128</v>
      </c>
      <c r="E432" s="12">
        <v>394</v>
      </c>
      <c r="F432" s="12" t="s">
        <v>1392</v>
      </c>
      <c r="G432" s="12" t="s">
        <v>102</v>
      </c>
      <c r="H432" s="12">
        <v>10</v>
      </c>
      <c r="I432" s="12">
        <v>32</v>
      </c>
      <c r="J432" s="8" t="s">
        <v>24</v>
      </c>
      <c r="K432" s="9" t="str">
        <f>VLOOKUP(Licenses[[#This Row],[License '#]], [1]!Ownership_Lookup[#Data], 2, TRUE)</f>
        <v>Asian</v>
      </c>
      <c r="L432" s="10">
        <f>VLOOKUP(Licenses[[#This Row],[License '#]], [1]!Ownership_Lookup[#Data], 3, FALSE)</f>
        <v>0.95</v>
      </c>
      <c r="M432" s="9" t="str">
        <f>VLOOKUP(Licenses[[#This Row],[License '#]], [1]!Minority_Ownership_Values[#Data], 2, FALSE)</f>
        <v>Minority Owned</v>
      </c>
      <c r="N432" s="10">
        <f>VLOOKUP(Licenses[[#This Row],[License '#]], [1]!Minority_Ownership_Values[#Data], 3, FALSE)</f>
        <v>0.95</v>
      </c>
      <c r="O432" s="9" t="str">
        <f>IF(Licenses[[#This Row],[Ownership]]="Minority Owned", Licenses[[#This Row],[Race of Majority Ownership (Cumulative)]], Licenses[[#This Row],[Ownership]])</f>
        <v>Asian</v>
      </c>
    </row>
    <row r="433" spans="1:15" customFormat="1" ht="15" customHeight="1" x14ac:dyDescent="0.2">
      <c r="A433" s="17">
        <v>425493</v>
      </c>
      <c r="B433" s="12" t="s">
        <v>1393</v>
      </c>
      <c r="C433" s="12" t="s">
        <v>1394</v>
      </c>
      <c r="D433" s="12">
        <v>20190917</v>
      </c>
      <c r="E433" s="12">
        <v>394</v>
      </c>
      <c r="F433" s="12" t="s">
        <v>1395</v>
      </c>
      <c r="G433" s="12" t="s">
        <v>76</v>
      </c>
      <c r="H433" s="12">
        <v>0</v>
      </c>
      <c r="I433" s="12">
        <v>31</v>
      </c>
      <c r="J433" s="12" t="s">
        <v>24</v>
      </c>
      <c r="K433" s="9" t="str">
        <f>VLOOKUP(Licenses[[#This Row],[License '#]], [1]!Ownership_Lookup[#Data], 2, TRUE)</f>
        <v>White</v>
      </c>
      <c r="L433" s="10">
        <f>VLOOKUP(Licenses[[#This Row],[License '#]], [1]!Ownership_Lookup[#Data], 3, FALSE)</f>
        <v>1</v>
      </c>
      <c r="M433" s="9" t="str">
        <f>VLOOKUP(Licenses[[#This Row],[License '#]], [1]!Minority_Ownership_Values[#Data], 2, FALSE)</f>
        <v>Non-Minority Owned</v>
      </c>
      <c r="N433" s="10">
        <f>VLOOKUP(Licenses[[#This Row],[License '#]], [1]!Minority_Ownership_Values[#Data], 3, FALSE)</f>
        <v>1</v>
      </c>
      <c r="O433" s="9" t="str">
        <f>IF(Licenses[[#This Row],[Ownership]]="Minority Owned", Licenses[[#This Row],[Race of Majority Ownership (Cumulative)]], Licenses[[#This Row],[Ownership]])</f>
        <v>Non-Minority Owned</v>
      </c>
    </row>
    <row r="434" spans="1:15" customFormat="1" ht="15" customHeight="1" x14ac:dyDescent="0.2">
      <c r="A434" s="6">
        <v>425498</v>
      </c>
      <c r="B434" s="7" t="s">
        <v>1396</v>
      </c>
      <c r="C434" s="7" t="s">
        <v>1397</v>
      </c>
      <c r="D434" s="7">
        <v>20190712</v>
      </c>
      <c r="E434" s="7">
        <v>394</v>
      </c>
      <c r="F434" s="7" t="s">
        <v>1398</v>
      </c>
      <c r="G434" s="7" t="s">
        <v>468</v>
      </c>
      <c r="H434" s="7">
        <v>0</v>
      </c>
      <c r="I434" s="7">
        <v>31</v>
      </c>
      <c r="J434" s="8" t="s">
        <v>19</v>
      </c>
      <c r="K434" s="9" t="str">
        <f>VLOOKUP(Licenses[[#This Row],[License '#]], [1]!Ownership_Lookup[#Data], 2, TRUE)</f>
        <v>Multiracial</v>
      </c>
      <c r="L434" s="10">
        <f>VLOOKUP(Licenses[[#This Row],[License '#]], [1]!Ownership_Lookup[#Data], 3, FALSE)</f>
        <v>1</v>
      </c>
      <c r="M434" s="9" t="str">
        <f>VLOOKUP(Licenses[[#This Row],[License '#]], [1]!Minority_Ownership_Values[#Data], 2, FALSE)</f>
        <v>Minority Owned</v>
      </c>
      <c r="N434" s="10">
        <f>VLOOKUP(Licenses[[#This Row],[License '#]], [1]!Minority_Ownership_Values[#Data], 3, FALSE)</f>
        <v>1</v>
      </c>
      <c r="O434" s="9" t="str">
        <f>IF(Licenses[[#This Row],[Ownership]]="Minority Owned", Licenses[[#This Row],[Race of Majority Ownership (Cumulative)]], Licenses[[#This Row],[Ownership]])</f>
        <v>Multiracial</v>
      </c>
    </row>
    <row r="435" spans="1:15" customFormat="1" ht="15" customHeight="1" x14ac:dyDescent="0.2">
      <c r="A435" s="17">
        <v>425507</v>
      </c>
      <c r="B435" s="12" t="s">
        <v>1399</v>
      </c>
      <c r="C435" s="12" t="s">
        <v>1400</v>
      </c>
      <c r="D435" s="12">
        <v>20190924</v>
      </c>
      <c r="E435" s="12">
        <v>394</v>
      </c>
      <c r="F435" s="12" t="s">
        <v>1401</v>
      </c>
      <c r="G435" s="12" t="s">
        <v>287</v>
      </c>
      <c r="H435" s="12">
        <v>24</v>
      </c>
      <c r="I435" s="12">
        <v>17</v>
      </c>
      <c r="J435" s="8" t="s">
        <v>24</v>
      </c>
      <c r="K435" s="9" t="str">
        <f>VLOOKUP(Licenses[[#This Row],[License '#]], [1]!Ownership_Lookup[#Data], 2, TRUE)</f>
        <v>White</v>
      </c>
      <c r="L435" s="10">
        <f>VLOOKUP(Licenses[[#This Row],[License '#]], [1]!Ownership_Lookup[#Data], 3, FALSE)</f>
        <v>0.99</v>
      </c>
      <c r="M435" s="9" t="str">
        <f>VLOOKUP(Licenses[[#This Row],[License '#]], [1]!Minority_Ownership_Values[#Data], 2, FALSE)</f>
        <v>Non-Minority Owned</v>
      </c>
      <c r="N435" s="10">
        <f>VLOOKUP(Licenses[[#This Row],[License '#]], [1]!Minority_Ownership_Values[#Data], 3, FALSE)</f>
        <v>0.99</v>
      </c>
      <c r="O435" s="9" t="str">
        <f>IF(Licenses[[#This Row],[Ownership]]="Minority Owned", Licenses[[#This Row],[Race of Majority Ownership (Cumulative)]], Licenses[[#This Row],[Ownership]])</f>
        <v>Non-Minority Owned</v>
      </c>
    </row>
    <row r="436" spans="1:15" customFormat="1" ht="15" customHeight="1" x14ac:dyDescent="0.2">
      <c r="A436" s="17">
        <v>425539</v>
      </c>
      <c r="B436" s="12" t="s">
        <v>1402</v>
      </c>
      <c r="C436" s="12" t="s">
        <v>1403</v>
      </c>
      <c r="D436" s="12">
        <v>20191214</v>
      </c>
      <c r="E436" s="12">
        <v>394</v>
      </c>
      <c r="F436" s="12" t="s">
        <v>1404</v>
      </c>
      <c r="G436" s="12" t="s">
        <v>960</v>
      </c>
      <c r="H436" s="12">
        <v>1</v>
      </c>
      <c r="I436" s="12">
        <v>31</v>
      </c>
      <c r="J436" s="8" t="s">
        <v>24</v>
      </c>
      <c r="K436" s="9" t="str">
        <f>VLOOKUP(Licenses[[#This Row],[License '#]], [1]!Ownership_Lookup[#Data], 2, TRUE)</f>
        <v>White</v>
      </c>
      <c r="L436" s="10">
        <f>VLOOKUP(Licenses[[#This Row],[License '#]], [1]!Ownership_Lookup[#Data], 3, FALSE)</f>
        <v>1</v>
      </c>
      <c r="M436" s="9" t="str">
        <f>VLOOKUP(Licenses[[#This Row],[License '#]], [1]!Minority_Ownership_Values[#Data], 2, FALSE)</f>
        <v>Non-Minority Owned</v>
      </c>
      <c r="N436" s="10">
        <f>VLOOKUP(Licenses[[#This Row],[License '#]], [1]!Minority_Ownership_Values[#Data], 3, FALSE)</f>
        <v>1</v>
      </c>
      <c r="O436" s="9" t="str">
        <f>IF(Licenses[[#This Row],[Ownership]]="Minority Owned", Licenses[[#This Row],[Race of Majority Ownership (Cumulative)]], Licenses[[#This Row],[Ownership]])</f>
        <v>Non-Minority Owned</v>
      </c>
    </row>
    <row r="437" spans="1:15" customFormat="1" ht="15" customHeight="1" x14ac:dyDescent="0.2">
      <c r="A437" s="17">
        <v>425584</v>
      </c>
      <c r="B437" s="12" t="s">
        <v>1405</v>
      </c>
      <c r="C437" s="12" t="s">
        <v>1406</v>
      </c>
      <c r="D437" s="12">
        <v>20181110</v>
      </c>
      <c r="E437" s="12">
        <v>394</v>
      </c>
      <c r="F437" s="12" t="s">
        <v>1407</v>
      </c>
      <c r="G437" s="12" t="s">
        <v>659</v>
      </c>
      <c r="H437" s="12">
        <v>12</v>
      </c>
      <c r="I437" s="12">
        <v>38</v>
      </c>
      <c r="J437" s="8" t="s">
        <v>24</v>
      </c>
      <c r="K437" s="9" t="str">
        <f>VLOOKUP(Licenses[[#This Row],[License '#]], [1]!Ownership_Lookup[#Data], 2, TRUE)</f>
        <v>Black or African American</v>
      </c>
      <c r="L437" s="10">
        <f>VLOOKUP(Licenses[[#This Row],[License '#]], [1]!Ownership_Lookup[#Data], 3, FALSE)</f>
        <v>1</v>
      </c>
      <c r="M437" s="9" t="str">
        <f>VLOOKUP(Licenses[[#This Row],[License '#]], [1]!Minority_Ownership_Values[#Data], 2, FALSE)</f>
        <v>Minority Owned</v>
      </c>
      <c r="N437" s="10">
        <f>VLOOKUP(Licenses[[#This Row],[License '#]], [1]!Minority_Ownership_Values[#Data], 3, FALSE)</f>
        <v>1</v>
      </c>
      <c r="O437" s="9" t="str">
        <f>IF(Licenses[[#This Row],[Ownership]]="Minority Owned", Licenses[[#This Row],[Race of Majority Ownership (Cumulative)]], Licenses[[#This Row],[Ownership]])</f>
        <v>Black or African American</v>
      </c>
    </row>
    <row r="438" spans="1:15" customFormat="1" ht="15" customHeight="1" x14ac:dyDescent="0.2">
      <c r="A438" s="17">
        <v>425585</v>
      </c>
      <c r="B438" s="12" t="s">
        <v>1408</v>
      </c>
      <c r="C438" s="12" t="s">
        <v>1409</v>
      </c>
      <c r="D438" s="12">
        <v>20191003</v>
      </c>
      <c r="E438" s="12">
        <v>394</v>
      </c>
      <c r="F438" s="12" t="s">
        <v>1410</v>
      </c>
      <c r="G438" s="12" t="s">
        <v>537</v>
      </c>
      <c r="H438" s="12">
        <v>37</v>
      </c>
      <c r="I438" s="12">
        <v>17</v>
      </c>
      <c r="J438" s="8" t="s">
        <v>24</v>
      </c>
      <c r="K438" s="9" t="str">
        <f>VLOOKUP(Licenses[[#This Row],[License '#]], [1]!Ownership_Lookup[#Data], 2, TRUE)</f>
        <v>Native Hawaiian or Pacific Islander</v>
      </c>
      <c r="L438" s="10">
        <f>VLOOKUP(Licenses[[#This Row],[License '#]], [1]!Ownership_Lookup[#Data], 3, FALSE)</f>
        <v>1</v>
      </c>
      <c r="M438" s="9" t="str">
        <f>VLOOKUP(Licenses[[#This Row],[License '#]], [1]!Minority_Ownership_Values[#Data], 2, FALSE)</f>
        <v>Minority Owned</v>
      </c>
      <c r="N438" s="10">
        <f>VLOOKUP(Licenses[[#This Row],[License '#]], [1]!Minority_Ownership_Values[#Data], 3, FALSE)</f>
        <v>1</v>
      </c>
      <c r="O438" s="9" t="str">
        <f>IF(Licenses[[#This Row],[Ownership]]="Minority Owned", Licenses[[#This Row],[Race of Majority Ownership (Cumulative)]], Licenses[[#This Row],[Ownership]])</f>
        <v>Native Hawaiian or Pacific Islander</v>
      </c>
    </row>
    <row r="439" spans="1:15" customFormat="1" ht="15" customHeight="1" x14ac:dyDescent="0.2">
      <c r="A439" s="6">
        <v>425605</v>
      </c>
      <c r="B439" s="7" t="s">
        <v>1411</v>
      </c>
      <c r="C439" s="7" t="s">
        <v>1412</v>
      </c>
      <c r="D439" s="7">
        <v>20191024</v>
      </c>
      <c r="E439" s="7">
        <v>394</v>
      </c>
      <c r="F439" s="7" t="s">
        <v>1413</v>
      </c>
      <c r="G439" s="7" t="s">
        <v>699</v>
      </c>
      <c r="H439" s="7">
        <v>1</v>
      </c>
      <c r="I439" s="7">
        <v>23</v>
      </c>
      <c r="J439" s="12" t="s">
        <v>19</v>
      </c>
      <c r="K439" s="9" t="str">
        <f>VLOOKUP(Licenses[[#This Row],[License '#]], [1]!Ownership_Lookup[#Data], 2, TRUE)</f>
        <v>Asian</v>
      </c>
      <c r="L439" s="10">
        <f>VLOOKUP(Licenses[[#This Row],[License '#]], [1]!Ownership_Lookup[#Data], 3, FALSE)</f>
        <v>1</v>
      </c>
      <c r="M439" s="9" t="str">
        <f>VLOOKUP(Licenses[[#This Row],[License '#]], [1]!Minority_Ownership_Values[#Data], 2, FALSE)</f>
        <v>Minority Owned</v>
      </c>
      <c r="N439" s="10">
        <f>VLOOKUP(Licenses[[#This Row],[License '#]], [1]!Minority_Ownership_Values[#Data], 3, FALSE)</f>
        <v>1</v>
      </c>
      <c r="O439" s="9" t="str">
        <f>IF(Licenses[[#This Row],[Ownership]]="Minority Owned", Licenses[[#This Row],[Race of Majority Ownership (Cumulative)]], Licenses[[#This Row],[Ownership]])</f>
        <v>Asian</v>
      </c>
    </row>
    <row r="440" spans="1:15" customFormat="1" ht="15" customHeight="1" x14ac:dyDescent="0.2">
      <c r="A440" s="17">
        <v>425686</v>
      </c>
      <c r="B440" s="12" t="s">
        <v>1414</v>
      </c>
      <c r="C440" s="12" t="s">
        <v>732</v>
      </c>
      <c r="D440" s="12">
        <v>20191025</v>
      </c>
      <c r="E440" s="12">
        <v>394</v>
      </c>
      <c r="F440" s="12" t="s">
        <v>1415</v>
      </c>
      <c r="G440" s="12" t="s">
        <v>49</v>
      </c>
      <c r="H440" s="12">
        <v>0</v>
      </c>
      <c r="I440" s="12">
        <v>27</v>
      </c>
      <c r="J440" s="12" t="s">
        <v>24</v>
      </c>
      <c r="K440" s="9" t="str">
        <f>VLOOKUP(Licenses[[#This Row],[License '#]], [1]!Ownership_Lookup[#Data], 2, TRUE)</f>
        <v>White</v>
      </c>
      <c r="L440" s="10">
        <f>VLOOKUP(Licenses[[#This Row],[License '#]], [1]!Ownership_Lookup[#Data], 3, FALSE)</f>
        <v>1</v>
      </c>
      <c r="M440" s="9" t="str">
        <f>VLOOKUP(Licenses[[#This Row],[License '#]], [1]!Minority_Ownership_Values[#Data], 2, FALSE)</f>
        <v>Non-Minority Owned</v>
      </c>
      <c r="N440" s="10">
        <f>VLOOKUP(Licenses[[#This Row],[License '#]], [1]!Minority_Ownership_Values[#Data], 3, FALSE)</f>
        <v>1</v>
      </c>
      <c r="O440" s="9" t="str">
        <f>IF(Licenses[[#This Row],[Ownership]]="Minority Owned", Licenses[[#This Row],[Race of Majority Ownership (Cumulative)]], Licenses[[#This Row],[Ownership]])</f>
        <v>Non-Minority Owned</v>
      </c>
    </row>
    <row r="441" spans="1:15" customFormat="1" ht="15" customHeight="1" x14ac:dyDescent="0.2">
      <c r="A441" s="17">
        <v>425767</v>
      </c>
      <c r="B441" s="12" t="s">
        <v>1416</v>
      </c>
      <c r="C441" s="12" t="s">
        <v>962</v>
      </c>
      <c r="D441" s="12">
        <v>20190702</v>
      </c>
      <c r="E441" s="12">
        <v>394</v>
      </c>
      <c r="F441" s="12" t="s">
        <v>1417</v>
      </c>
      <c r="G441" s="12" t="s">
        <v>102</v>
      </c>
      <c r="H441" s="12">
        <v>10</v>
      </c>
      <c r="I441" s="12">
        <v>32</v>
      </c>
      <c r="J441" s="8" t="s">
        <v>24</v>
      </c>
      <c r="K441" s="9" t="str">
        <f>VLOOKUP(Licenses[[#This Row],[License '#]], [1]!Ownership_Lookup[#Data], 2, TRUE)</f>
        <v>White</v>
      </c>
      <c r="L441" s="10">
        <f>VLOOKUP(Licenses[[#This Row],[License '#]], [1]!Ownership_Lookup[#Data], 3, FALSE)</f>
        <v>1</v>
      </c>
      <c r="M441" s="9" t="str">
        <f>VLOOKUP(Licenses[[#This Row],[License '#]], [1]!Minority_Ownership_Values[#Data], 2, FALSE)</f>
        <v>Non-Minority Owned</v>
      </c>
      <c r="N441" s="10">
        <f>VLOOKUP(Licenses[[#This Row],[License '#]], [1]!Minority_Ownership_Values[#Data], 3, FALSE)</f>
        <v>1</v>
      </c>
      <c r="O441" s="9" t="str">
        <f>IF(Licenses[[#This Row],[Ownership]]="Minority Owned", Licenses[[#This Row],[Race of Majority Ownership (Cumulative)]], Licenses[[#This Row],[Ownership]])</f>
        <v>Non-Minority Owned</v>
      </c>
    </row>
    <row r="442" spans="1:15" customFormat="1" ht="15" customHeight="1" x14ac:dyDescent="0.2">
      <c r="A442" s="17">
        <v>425925</v>
      </c>
      <c r="B442" s="12" t="s">
        <v>1418</v>
      </c>
      <c r="C442" s="12" t="s">
        <v>1419</v>
      </c>
      <c r="D442" s="12">
        <v>20191219</v>
      </c>
      <c r="E442" s="12">
        <v>394</v>
      </c>
      <c r="F442" s="12" t="s">
        <v>1420</v>
      </c>
      <c r="G442" s="12" t="s">
        <v>1421</v>
      </c>
      <c r="H442" s="12">
        <v>7</v>
      </c>
      <c r="I442" s="12">
        <v>34</v>
      </c>
      <c r="J442" s="8" t="s">
        <v>24</v>
      </c>
      <c r="K442" s="9" t="str">
        <f>VLOOKUP(Licenses[[#This Row],[License '#]], [1]!Ownership_Lookup[#Data], 2, TRUE)</f>
        <v>White</v>
      </c>
      <c r="L442" s="10">
        <f>VLOOKUP(Licenses[[#This Row],[License '#]], [1]!Ownership_Lookup[#Data], 3, FALSE)</f>
        <v>0.89999999999999991</v>
      </c>
      <c r="M442" s="9" t="str">
        <f>VLOOKUP(Licenses[[#This Row],[License '#]], [1]!Minority_Ownership_Values[#Data], 2, FALSE)</f>
        <v>Non-Minority Owned</v>
      </c>
      <c r="N442" s="10">
        <f>VLOOKUP(Licenses[[#This Row],[License '#]], [1]!Minority_Ownership_Values[#Data], 3, FALSE)</f>
        <v>0.89999999999999991</v>
      </c>
      <c r="O442" s="9" t="str">
        <f>IF(Licenses[[#This Row],[Ownership]]="Minority Owned", Licenses[[#This Row],[Race of Majority Ownership (Cumulative)]], Licenses[[#This Row],[Ownership]])</f>
        <v>Non-Minority Owned</v>
      </c>
    </row>
    <row r="443" spans="1:15" customFormat="1" ht="15" customHeight="1" x14ac:dyDescent="0.2">
      <c r="A443" s="17">
        <v>425965</v>
      </c>
      <c r="B443" s="12" t="s">
        <v>1422</v>
      </c>
      <c r="C443" s="12" t="s">
        <v>1040</v>
      </c>
      <c r="D443" s="12">
        <v>20190917</v>
      </c>
      <c r="E443" s="12">
        <v>394</v>
      </c>
      <c r="F443" s="12" t="s">
        <v>1423</v>
      </c>
      <c r="G443" s="12" t="s">
        <v>240</v>
      </c>
      <c r="H443" s="12">
        <v>0</v>
      </c>
      <c r="I443" s="12">
        <v>18</v>
      </c>
      <c r="J443" s="12" t="s">
        <v>24</v>
      </c>
      <c r="K443" s="9" t="str">
        <f>VLOOKUP(Licenses[[#This Row],[License '#]], [1]!Ownership_Lookup[#Data], 2, TRUE)</f>
        <v>White</v>
      </c>
      <c r="L443" s="10">
        <f>VLOOKUP(Licenses[[#This Row],[License '#]], [1]!Ownership_Lookup[#Data], 3, FALSE)</f>
        <v>1</v>
      </c>
      <c r="M443" s="9" t="str">
        <f>VLOOKUP(Licenses[[#This Row],[License '#]], [1]!Minority_Ownership_Values[#Data], 2, FALSE)</f>
        <v>Non-Minority Owned</v>
      </c>
      <c r="N443" s="10">
        <f>VLOOKUP(Licenses[[#This Row],[License '#]], [1]!Minority_Ownership_Values[#Data], 3, FALSE)</f>
        <v>1</v>
      </c>
      <c r="O443" s="9" t="str">
        <f>IF(Licenses[[#This Row],[Ownership]]="Minority Owned", Licenses[[#This Row],[Race of Majority Ownership (Cumulative)]], Licenses[[#This Row],[Ownership]])</f>
        <v>Non-Minority Owned</v>
      </c>
    </row>
    <row r="444" spans="1:15" customFormat="1" ht="15" customHeight="1" x14ac:dyDescent="0.2">
      <c r="A444" s="17">
        <v>426039</v>
      </c>
      <c r="B444" s="12" t="s">
        <v>1424</v>
      </c>
      <c r="C444" s="12" t="s">
        <v>1425</v>
      </c>
      <c r="D444" s="12">
        <v>20190614</v>
      </c>
      <c r="E444" s="12">
        <v>394</v>
      </c>
      <c r="F444" s="12" t="s">
        <v>1426</v>
      </c>
      <c r="G444" s="12" t="s">
        <v>827</v>
      </c>
      <c r="H444" s="12">
        <v>4</v>
      </c>
      <c r="I444" s="12">
        <v>36</v>
      </c>
      <c r="J444" s="8" t="s">
        <v>24</v>
      </c>
      <c r="K444" s="9" t="str">
        <f>VLOOKUP(Licenses[[#This Row],[License '#]], [1]!Ownership_Lookup[#Data], 2, TRUE)</f>
        <v>White</v>
      </c>
      <c r="L444" s="10">
        <f>VLOOKUP(Licenses[[#This Row],[License '#]], [1]!Ownership_Lookup[#Data], 3, FALSE)</f>
        <v>0.72500000000000009</v>
      </c>
      <c r="M444" s="9" t="str">
        <f>VLOOKUP(Licenses[[#This Row],[License '#]], [1]!Minority_Ownership_Values[#Data], 2, FALSE)</f>
        <v>Non-Minority Owned</v>
      </c>
      <c r="N444" s="10">
        <f>VLOOKUP(Licenses[[#This Row],[License '#]], [1]!Minority_Ownership_Values[#Data], 3, FALSE)</f>
        <v>0.72500000000000009</v>
      </c>
      <c r="O444" s="9" t="str">
        <f>IF(Licenses[[#This Row],[Ownership]]="Minority Owned", Licenses[[#This Row],[Race of Majority Ownership (Cumulative)]], Licenses[[#This Row],[Ownership]])</f>
        <v>Non-Minority Owned</v>
      </c>
    </row>
    <row r="445" spans="1:15" customFormat="1" ht="15" customHeight="1" x14ac:dyDescent="0.2">
      <c r="A445" s="17">
        <v>426050</v>
      </c>
      <c r="B445" s="12" t="s">
        <v>1427</v>
      </c>
      <c r="C445" s="12" t="s">
        <v>1428</v>
      </c>
      <c r="D445" s="12">
        <v>20190102</v>
      </c>
      <c r="E445" s="12">
        <v>394</v>
      </c>
      <c r="F445" s="12" t="s">
        <v>1429</v>
      </c>
      <c r="G445" s="12" t="s">
        <v>102</v>
      </c>
      <c r="H445" s="12">
        <v>10</v>
      </c>
      <c r="I445" s="12">
        <v>32</v>
      </c>
      <c r="J445" s="8" t="s">
        <v>24</v>
      </c>
      <c r="K445" s="9" t="str">
        <f>VLOOKUP(Licenses[[#This Row],[License '#]], [1]!Ownership_Lookup[#Data], 2, TRUE)</f>
        <v>White</v>
      </c>
      <c r="L445" s="10">
        <f>VLOOKUP(Licenses[[#This Row],[License '#]], [1]!Ownership_Lookup[#Data], 3, FALSE)</f>
        <v>1</v>
      </c>
      <c r="M445" s="9" t="str">
        <f>VLOOKUP(Licenses[[#This Row],[License '#]], [1]!Minority_Ownership_Values[#Data], 2, FALSE)</f>
        <v>Non-Minority Owned</v>
      </c>
      <c r="N445" s="10">
        <f>VLOOKUP(Licenses[[#This Row],[License '#]], [1]!Minority_Ownership_Values[#Data], 3, FALSE)</f>
        <v>1</v>
      </c>
      <c r="O445" s="9" t="str">
        <f>IF(Licenses[[#This Row],[Ownership]]="Minority Owned", Licenses[[#This Row],[Race of Majority Ownership (Cumulative)]], Licenses[[#This Row],[Ownership]])</f>
        <v>Non-Minority Owned</v>
      </c>
    </row>
    <row r="446" spans="1:15" customFormat="1" ht="15" customHeight="1" x14ac:dyDescent="0.2">
      <c r="A446" s="17">
        <v>426125</v>
      </c>
      <c r="B446" s="12" t="s">
        <v>1430</v>
      </c>
      <c r="C446" s="12" t="s">
        <v>1431</v>
      </c>
      <c r="D446" s="12">
        <v>20191107</v>
      </c>
      <c r="E446" s="12">
        <v>394</v>
      </c>
      <c r="F446" s="12" t="s">
        <v>1432</v>
      </c>
      <c r="G446" s="12" t="s">
        <v>655</v>
      </c>
      <c r="H446" s="12">
        <v>4</v>
      </c>
      <c r="I446" s="12">
        <v>17</v>
      </c>
      <c r="J446" s="12" t="s">
        <v>24</v>
      </c>
      <c r="K446" s="9" t="str">
        <f>VLOOKUP(Licenses[[#This Row],[License '#]], [1]!Ownership_Lookup[#Data], 2, TRUE)</f>
        <v>White</v>
      </c>
      <c r="L446" s="10">
        <f>VLOOKUP(Licenses[[#This Row],[License '#]], [1]!Ownership_Lookup[#Data], 3, FALSE)</f>
        <v>1</v>
      </c>
      <c r="M446" s="9" t="str">
        <f>VLOOKUP(Licenses[[#This Row],[License '#]], [1]!Minority_Ownership_Values[#Data], 2, FALSE)</f>
        <v>Non-Minority Owned</v>
      </c>
      <c r="N446" s="10">
        <f>VLOOKUP(Licenses[[#This Row],[License '#]], [1]!Minority_Ownership_Values[#Data], 3, FALSE)</f>
        <v>1</v>
      </c>
      <c r="O446" s="9" t="str">
        <f>IF(Licenses[[#This Row],[Ownership]]="Minority Owned", Licenses[[#This Row],[Race of Majority Ownership (Cumulative)]], Licenses[[#This Row],[Ownership]])</f>
        <v>Non-Minority Owned</v>
      </c>
    </row>
    <row r="447" spans="1:15" customFormat="1" ht="15" customHeight="1" x14ac:dyDescent="0.2">
      <c r="A447" s="17">
        <v>426199</v>
      </c>
      <c r="B447" s="12" t="s">
        <v>1433</v>
      </c>
      <c r="C447" s="12" t="s">
        <v>1434</v>
      </c>
      <c r="D447" s="12">
        <v>20190806</v>
      </c>
      <c r="E447" s="12">
        <v>394</v>
      </c>
      <c r="F447" s="12" t="s">
        <v>1435</v>
      </c>
      <c r="G447" s="12" t="s">
        <v>28</v>
      </c>
      <c r="H447" s="12">
        <v>26</v>
      </c>
      <c r="I447" s="12">
        <v>17</v>
      </c>
      <c r="J447" s="8" t="s">
        <v>24</v>
      </c>
      <c r="K447" s="9" t="str">
        <f>VLOOKUP(Licenses[[#This Row],[License '#]], [1]!Ownership_Lookup[#Data], 2, TRUE)</f>
        <v>White</v>
      </c>
      <c r="L447" s="10">
        <f>VLOOKUP(Licenses[[#This Row],[License '#]], [1]!Ownership_Lookup[#Data], 3, FALSE)</f>
        <v>1</v>
      </c>
      <c r="M447" s="9" t="str">
        <f>VLOOKUP(Licenses[[#This Row],[License '#]], [1]!Minority_Ownership_Values[#Data], 2, FALSE)</f>
        <v>Non-Minority Owned</v>
      </c>
      <c r="N447" s="10">
        <f>VLOOKUP(Licenses[[#This Row],[License '#]], [1]!Minority_Ownership_Values[#Data], 3, FALSE)</f>
        <v>1</v>
      </c>
      <c r="O447" s="9" t="str">
        <f>IF(Licenses[[#This Row],[Ownership]]="Minority Owned", Licenses[[#This Row],[Race of Majority Ownership (Cumulative)]], Licenses[[#This Row],[Ownership]])</f>
        <v>Non-Minority Owned</v>
      </c>
    </row>
    <row r="448" spans="1:15" customFormat="1" ht="15" customHeight="1" x14ac:dyDescent="0.2">
      <c r="A448" s="17">
        <v>426284</v>
      </c>
      <c r="B448" s="12" t="s">
        <v>1436</v>
      </c>
      <c r="C448" s="12" t="s">
        <v>1437</v>
      </c>
      <c r="D448" s="12">
        <v>20190605</v>
      </c>
      <c r="E448" s="12">
        <v>394</v>
      </c>
      <c r="F448" s="12" t="s">
        <v>1438</v>
      </c>
      <c r="G448" s="12" t="s">
        <v>296</v>
      </c>
      <c r="H448" s="12">
        <v>11</v>
      </c>
      <c r="I448" s="12">
        <v>39</v>
      </c>
      <c r="J448" s="8" t="s">
        <v>24</v>
      </c>
      <c r="K448" s="9" t="str">
        <f>VLOOKUP(Licenses[[#This Row],[License '#]], [1]!Ownership_Lookup[#Data], 2, TRUE)</f>
        <v>White</v>
      </c>
      <c r="L448" s="10">
        <f>VLOOKUP(Licenses[[#This Row],[License '#]], [1]!Ownership_Lookup[#Data], 3, FALSE)</f>
        <v>1</v>
      </c>
      <c r="M448" s="9" t="str">
        <f>VLOOKUP(Licenses[[#This Row],[License '#]], [1]!Minority_Ownership_Values[#Data], 2, FALSE)</f>
        <v>Non-Minority Owned</v>
      </c>
      <c r="N448" s="10">
        <f>VLOOKUP(Licenses[[#This Row],[License '#]], [1]!Minority_Ownership_Values[#Data], 3, FALSE)</f>
        <v>1</v>
      </c>
      <c r="O448" s="9" t="str">
        <f>IF(Licenses[[#This Row],[Ownership]]="Minority Owned", Licenses[[#This Row],[Race of Majority Ownership (Cumulative)]], Licenses[[#This Row],[Ownership]])</f>
        <v>Non-Minority Owned</v>
      </c>
    </row>
    <row r="449" spans="1:15" customFormat="1" ht="15" customHeight="1" x14ac:dyDescent="0.2">
      <c r="A449" s="6">
        <v>426443</v>
      </c>
      <c r="B449" s="7" t="s">
        <v>1439</v>
      </c>
      <c r="C449" s="7" t="s">
        <v>1440</v>
      </c>
      <c r="D449" s="7">
        <v>20190228</v>
      </c>
      <c r="E449" s="7">
        <v>394</v>
      </c>
      <c r="F449" s="7" t="s">
        <v>1441</v>
      </c>
      <c r="G449" s="7" t="s">
        <v>1024</v>
      </c>
      <c r="H449" s="7">
        <v>3</v>
      </c>
      <c r="I449" s="7">
        <v>22</v>
      </c>
      <c r="J449" s="8" t="s">
        <v>19</v>
      </c>
      <c r="K449" s="9" t="str">
        <f>VLOOKUP(Licenses[[#This Row],[License '#]], [1]!Ownership_Lookup[#Data], 2, TRUE)</f>
        <v>White</v>
      </c>
      <c r="L449" s="10">
        <f>VLOOKUP(Licenses[[#This Row],[License '#]], [1]!Ownership_Lookup[#Data], 3, FALSE)</f>
        <v>1</v>
      </c>
      <c r="M449" s="9" t="str">
        <f>VLOOKUP(Licenses[[#This Row],[License '#]], [1]!Minority_Ownership_Values[#Data], 2, FALSE)</f>
        <v>Non-Minority Owned</v>
      </c>
      <c r="N449" s="10">
        <f>VLOOKUP(Licenses[[#This Row],[License '#]], [1]!Minority_Ownership_Values[#Data], 3, FALSE)</f>
        <v>1</v>
      </c>
      <c r="O449" s="9" t="str">
        <f>IF(Licenses[[#This Row],[Ownership]]="Minority Owned", Licenses[[#This Row],[Race of Majority Ownership (Cumulative)]], Licenses[[#This Row],[Ownership]])</f>
        <v>Non-Minority Owned</v>
      </c>
    </row>
    <row r="450" spans="1:15" customFormat="1" ht="15" customHeight="1" x14ac:dyDescent="0.2">
      <c r="A450" s="17">
        <v>426562</v>
      </c>
      <c r="B450" s="12" t="s">
        <v>1442</v>
      </c>
      <c r="C450" s="12" t="s">
        <v>378</v>
      </c>
      <c r="D450" s="12">
        <v>20190805</v>
      </c>
      <c r="E450" s="12">
        <v>394</v>
      </c>
      <c r="F450" s="12" t="s">
        <v>1443</v>
      </c>
      <c r="G450" s="12" t="s">
        <v>28</v>
      </c>
      <c r="H450" s="12">
        <v>26</v>
      </c>
      <c r="I450" s="12">
        <v>17</v>
      </c>
      <c r="J450" s="12" t="s">
        <v>24</v>
      </c>
      <c r="K450" s="9" t="str">
        <f>VLOOKUP(Licenses[[#This Row],[License '#]], [1]!Ownership_Lookup[#Data], 2, TRUE)</f>
        <v>White</v>
      </c>
      <c r="L450" s="10">
        <f>VLOOKUP(Licenses[[#This Row],[License '#]], [1]!Ownership_Lookup[#Data], 3, FALSE)</f>
        <v>1</v>
      </c>
      <c r="M450" s="9" t="str">
        <f>VLOOKUP(Licenses[[#This Row],[License '#]], [1]!Minority_Ownership_Values[#Data], 2, FALSE)</f>
        <v>Non-Minority Owned</v>
      </c>
      <c r="N450" s="10">
        <f>VLOOKUP(Licenses[[#This Row],[License '#]], [1]!Minority_Ownership_Values[#Data], 3, FALSE)</f>
        <v>1</v>
      </c>
      <c r="O450" s="9" t="str">
        <f>IF(Licenses[[#This Row],[Ownership]]="Minority Owned", Licenses[[#This Row],[Race of Majority Ownership (Cumulative)]], Licenses[[#This Row],[Ownership]])</f>
        <v>Non-Minority Owned</v>
      </c>
    </row>
    <row r="451" spans="1:15" customFormat="1" ht="15" customHeight="1" x14ac:dyDescent="0.2">
      <c r="A451" s="17">
        <v>426563</v>
      </c>
      <c r="B451" s="12" t="s">
        <v>1444</v>
      </c>
      <c r="C451" s="12" t="s">
        <v>16</v>
      </c>
      <c r="D451" s="12">
        <v>20191024</v>
      </c>
      <c r="E451" s="12">
        <v>394</v>
      </c>
      <c r="F451" s="12" t="s">
        <v>1445</v>
      </c>
      <c r="G451" s="12" t="s">
        <v>18</v>
      </c>
      <c r="H451" s="12">
        <v>5</v>
      </c>
      <c r="I451" s="12">
        <v>6</v>
      </c>
      <c r="J451" s="8" t="s">
        <v>24</v>
      </c>
      <c r="K451" s="9" t="str">
        <f>VLOOKUP(Licenses[[#This Row],[License '#]], [1]!Ownership_Lookup[#Data], 2, TRUE)</f>
        <v>White</v>
      </c>
      <c r="L451" s="10">
        <f>VLOOKUP(Licenses[[#This Row],[License '#]], [1]!Ownership_Lookup[#Data], 3, FALSE)</f>
        <v>1</v>
      </c>
      <c r="M451" s="9" t="str">
        <f>VLOOKUP(Licenses[[#This Row],[License '#]], [1]!Minority_Ownership_Values[#Data], 2, FALSE)</f>
        <v>Non-Minority Owned</v>
      </c>
      <c r="N451" s="10">
        <f>VLOOKUP(Licenses[[#This Row],[License '#]], [1]!Minority_Ownership_Values[#Data], 3, FALSE)</f>
        <v>1</v>
      </c>
      <c r="O451" s="9" t="str">
        <f>IF(Licenses[[#This Row],[Ownership]]="Minority Owned", Licenses[[#This Row],[Race of Majority Ownership (Cumulative)]], Licenses[[#This Row],[Ownership]])</f>
        <v>Non-Minority Owned</v>
      </c>
    </row>
    <row r="452" spans="1:15" customFormat="1" ht="15" customHeight="1" x14ac:dyDescent="0.2">
      <c r="A452" s="6">
        <v>426606</v>
      </c>
      <c r="B452" s="7" t="s">
        <v>1446</v>
      </c>
      <c r="C452" s="7" t="s">
        <v>301</v>
      </c>
      <c r="D452" s="7">
        <v>20191220</v>
      </c>
      <c r="E452" s="7">
        <v>394</v>
      </c>
      <c r="F452" s="7" t="s">
        <v>1447</v>
      </c>
      <c r="G452" s="7" t="s">
        <v>49</v>
      </c>
      <c r="H452" s="7">
        <v>17</v>
      </c>
      <c r="I452" s="7">
        <v>27</v>
      </c>
      <c r="J452" s="8" t="s">
        <v>19</v>
      </c>
      <c r="K452" s="9" t="str">
        <f>VLOOKUP(Licenses[[#This Row],[License '#]], [1]!Ownership_Lookup[#Data], 2, TRUE)</f>
        <v>White</v>
      </c>
      <c r="L452" s="10">
        <f>VLOOKUP(Licenses[[#This Row],[License '#]], [1]!Ownership_Lookup[#Data], 3, FALSE)</f>
        <v>1</v>
      </c>
      <c r="M452" s="9" t="str">
        <f>VLOOKUP(Licenses[[#This Row],[License '#]], [1]!Minority_Ownership_Values[#Data], 2, FALSE)</f>
        <v>Non-Minority Owned</v>
      </c>
      <c r="N452" s="10">
        <f>VLOOKUP(Licenses[[#This Row],[License '#]], [1]!Minority_Ownership_Values[#Data], 3, FALSE)</f>
        <v>1</v>
      </c>
      <c r="O452" s="9" t="str">
        <f>IF(Licenses[[#This Row],[Ownership]]="Minority Owned", Licenses[[#This Row],[Race of Majority Ownership (Cumulative)]], Licenses[[#This Row],[Ownership]])</f>
        <v>Non-Minority Owned</v>
      </c>
    </row>
    <row r="453" spans="1:15" customFormat="1" ht="15" customHeight="1" x14ac:dyDescent="0.2">
      <c r="A453" s="17">
        <v>426632</v>
      </c>
      <c r="B453" s="12" t="s">
        <v>1448</v>
      </c>
      <c r="C453" s="12" t="s">
        <v>1449</v>
      </c>
      <c r="D453" s="12">
        <v>20190727</v>
      </c>
      <c r="E453" s="12">
        <v>394</v>
      </c>
      <c r="F453" s="12" t="s">
        <v>1450</v>
      </c>
      <c r="G453" s="12" t="s">
        <v>1451</v>
      </c>
      <c r="H453" s="12">
        <v>0</v>
      </c>
      <c r="I453" s="12">
        <v>33</v>
      </c>
      <c r="J453" s="8" t="s">
        <v>24</v>
      </c>
      <c r="K453" s="9" t="str">
        <f>VLOOKUP(Licenses[[#This Row],[License '#]], [1]!Ownership_Lookup[#Data], 2, TRUE)</f>
        <v>White</v>
      </c>
      <c r="L453" s="10">
        <f>VLOOKUP(Licenses[[#This Row],[License '#]], [1]!Ownership_Lookup[#Data], 3, FALSE)</f>
        <v>1</v>
      </c>
      <c r="M453" s="9" t="str">
        <f>VLOOKUP(Licenses[[#This Row],[License '#]], [1]!Minority_Ownership_Values[#Data], 2, FALSE)</f>
        <v>Non-Minority Owned</v>
      </c>
      <c r="N453" s="10">
        <f>VLOOKUP(Licenses[[#This Row],[License '#]], [1]!Minority_Ownership_Values[#Data], 3, FALSE)</f>
        <v>1</v>
      </c>
      <c r="O453" s="9" t="str">
        <f>IF(Licenses[[#This Row],[Ownership]]="Minority Owned", Licenses[[#This Row],[Race of Majority Ownership (Cumulative)]], Licenses[[#This Row],[Ownership]])</f>
        <v>Non-Minority Owned</v>
      </c>
    </row>
    <row r="454" spans="1:15" customFormat="1" ht="15" customHeight="1" x14ac:dyDescent="0.2">
      <c r="A454" s="17">
        <v>426677</v>
      </c>
      <c r="B454" s="12" t="s">
        <v>1452</v>
      </c>
      <c r="C454" s="12" t="s">
        <v>1453</v>
      </c>
      <c r="D454" s="12">
        <v>20190316</v>
      </c>
      <c r="E454" s="12">
        <v>394</v>
      </c>
      <c r="F454" s="12" t="s">
        <v>1454</v>
      </c>
      <c r="G454" s="12" t="s">
        <v>699</v>
      </c>
      <c r="H454" s="12">
        <v>0</v>
      </c>
      <c r="I454" s="12">
        <v>23</v>
      </c>
      <c r="J454" s="12" t="s">
        <v>24</v>
      </c>
      <c r="K454" s="9" t="str">
        <f>VLOOKUP(Licenses[[#This Row],[License '#]], [1]!Ownership_Lookup[#Data], 2, TRUE)</f>
        <v>White</v>
      </c>
      <c r="L454" s="10">
        <f>VLOOKUP(Licenses[[#This Row],[License '#]], [1]!Ownership_Lookup[#Data], 3, FALSE)</f>
        <v>1</v>
      </c>
      <c r="M454" s="9" t="str">
        <f>VLOOKUP(Licenses[[#This Row],[License '#]], [1]!Minority_Ownership_Values[#Data], 2, FALSE)</f>
        <v>Non-Minority Owned</v>
      </c>
      <c r="N454" s="10">
        <f>VLOOKUP(Licenses[[#This Row],[License '#]], [1]!Minority_Ownership_Values[#Data], 3, FALSE)</f>
        <v>1</v>
      </c>
      <c r="O454" s="9" t="str">
        <f>IF(Licenses[[#This Row],[Ownership]]="Minority Owned", Licenses[[#This Row],[Race of Majority Ownership (Cumulative)]], Licenses[[#This Row],[Ownership]])</f>
        <v>Non-Minority Owned</v>
      </c>
    </row>
    <row r="455" spans="1:15" customFormat="1" ht="15" customHeight="1" x14ac:dyDescent="0.2">
      <c r="A455" s="17">
        <v>426678</v>
      </c>
      <c r="B455" s="12" t="s">
        <v>1455</v>
      </c>
      <c r="C455" s="12" t="s">
        <v>1456</v>
      </c>
      <c r="D455" s="12">
        <v>20190314</v>
      </c>
      <c r="E455" s="12">
        <v>394</v>
      </c>
      <c r="F455" s="12" t="s">
        <v>1457</v>
      </c>
      <c r="G455" s="12" t="s">
        <v>666</v>
      </c>
      <c r="H455" s="12">
        <v>3</v>
      </c>
      <c r="I455" s="12">
        <v>14</v>
      </c>
      <c r="J455" s="8" t="s">
        <v>24</v>
      </c>
      <c r="K455" s="9" t="str">
        <f>VLOOKUP(Licenses[[#This Row],[License '#]], [1]!Ownership_Lookup[#Data], 2, TRUE)</f>
        <v>White</v>
      </c>
      <c r="L455" s="10">
        <f>VLOOKUP(Licenses[[#This Row],[License '#]], [1]!Ownership_Lookup[#Data], 3, FALSE)</f>
        <v>1</v>
      </c>
      <c r="M455" s="9" t="str">
        <f>VLOOKUP(Licenses[[#This Row],[License '#]], [1]!Minority_Ownership_Values[#Data], 2, FALSE)</f>
        <v>Non-Minority Owned</v>
      </c>
      <c r="N455" s="10">
        <f>VLOOKUP(Licenses[[#This Row],[License '#]], [1]!Minority_Ownership_Values[#Data], 3, FALSE)</f>
        <v>1</v>
      </c>
      <c r="O455" s="9" t="str">
        <f>IF(Licenses[[#This Row],[Ownership]]="Minority Owned", Licenses[[#This Row],[Race of Majority Ownership (Cumulative)]], Licenses[[#This Row],[Ownership]])</f>
        <v>Non-Minority Owned</v>
      </c>
    </row>
    <row r="456" spans="1:15" customFormat="1" ht="15" customHeight="1" x14ac:dyDescent="0.2">
      <c r="A456" s="17">
        <v>426731</v>
      </c>
      <c r="B456" s="12" t="s">
        <v>1458</v>
      </c>
      <c r="C456" s="12" t="s">
        <v>738</v>
      </c>
      <c r="D456" s="12">
        <v>20190712</v>
      </c>
      <c r="E456" s="12">
        <v>394</v>
      </c>
      <c r="F456" s="12" t="s">
        <v>1459</v>
      </c>
      <c r="G456" s="12" t="s">
        <v>76</v>
      </c>
      <c r="H456" s="12">
        <v>5</v>
      </c>
      <c r="I456" s="12">
        <v>31</v>
      </c>
      <c r="J456" s="8" t="s">
        <v>24</v>
      </c>
      <c r="K456" s="9" t="str">
        <f>VLOOKUP(Licenses[[#This Row],[License '#]], [1]!Ownership_Lookup[#Data], 2, TRUE)</f>
        <v>White</v>
      </c>
      <c r="L456" s="10">
        <f>VLOOKUP(Licenses[[#This Row],[License '#]], [1]!Ownership_Lookup[#Data], 3, FALSE)</f>
        <v>1</v>
      </c>
      <c r="M456" s="9" t="str">
        <f>VLOOKUP(Licenses[[#This Row],[License '#]], [1]!Minority_Ownership_Values[#Data], 2, FALSE)</f>
        <v>Non-Minority Owned</v>
      </c>
      <c r="N456" s="10">
        <f>VLOOKUP(Licenses[[#This Row],[License '#]], [1]!Minority_Ownership_Values[#Data], 3, FALSE)</f>
        <v>1</v>
      </c>
      <c r="O456" s="9" t="str">
        <f>IF(Licenses[[#This Row],[Ownership]]="Minority Owned", Licenses[[#This Row],[Race of Majority Ownership (Cumulative)]], Licenses[[#This Row],[Ownership]])</f>
        <v>Non-Minority Owned</v>
      </c>
    </row>
    <row r="457" spans="1:15" customFormat="1" ht="15" customHeight="1" x14ac:dyDescent="0.2">
      <c r="A457" s="17">
        <v>426808</v>
      </c>
      <c r="B457" s="12" t="s">
        <v>1460</v>
      </c>
      <c r="C457" s="12" t="s">
        <v>953</v>
      </c>
      <c r="D457" s="12">
        <v>20181018</v>
      </c>
      <c r="E457" s="12">
        <v>394</v>
      </c>
      <c r="F457" s="12" t="s">
        <v>1461</v>
      </c>
      <c r="G457" s="12" t="s">
        <v>1462</v>
      </c>
      <c r="H457" s="12">
        <v>1</v>
      </c>
      <c r="I457" s="12">
        <v>27</v>
      </c>
      <c r="J457" s="8" t="s">
        <v>24</v>
      </c>
      <c r="K457" s="9" t="str">
        <f>VLOOKUP(Licenses[[#This Row],[License '#]], [1]!Ownership_Lookup[#Data], 2, TRUE)</f>
        <v>Asian</v>
      </c>
      <c r="L457" s="10">
        <f>VLOOKUP(Licenses[[#This Row],[License '#]], [1]!Ownership_Lookup[#Data], 3, FALSE)</f>
        <v>1</v>
      </c>
      <c r="M457" s="9" t="str">
        <f>VLOOKUP(Licenses[[#This Row],[License '#]], [1]!Minority_Ownership_Values[#Data], 2, FALSE)</f>
        <v>Minority Owned</v>
      </c>
      <c r="N457" s="10">
        <f>VLOOKUP(Licenses[[#This Row],[License '#]], [1]!Minority_Ownership_Values[#Data], 3, FALSE)</f>
        <v>1</v>
      </c>
      <c r="O457" s="9" t="str">
        <f>IF(Licenses[[#This Row],[Ownership]]="Minority Owned", Licenses[[#This Row],[Race of Majority Ownership (Cumulative)]], Licenses[[#This Row],[Ownership]])</f>
        <v>Asian</v>
      </c>
    </row>
    <row r="458" spans="1:15" customFormat="1" ht="15" customHeight="1" x14ac:dyDescent="0.2">
      <c r="A458" s="6">
        <v>426849</v>
      </c>
      <c r="B458" s="7" t="s">
        <v>1463</v>
      </c>
      <c r="C458" s="7" t="s">
        <v>643</v>
      </c>
      <c r="D458" s="7">
        <v>20191112</v>
      </c>
      <c r="E458" s="7">
        <v>394</v>
      </c>
      <c r="F458" s="7" t="s">
        <v>1464</v>
      </c>
      <c r="G458" s="7" t="s">
        <v>269</v>
      </c>
      <c r="H458" s="7">
        <v>0</v>
      </c>
      <c r="I458" s="7">
        <v>29</v>
      </c>
      <c r="J458" s="12" t="s">
        <v>19</v>
      </c>
      <c r="K458" s="9" t="str">
        <f>VLOOKUP(Licenses[[#This Row],[License '#]], [1]!Ownership_Lookup[#Data], 2, TRUE)</f>
        <v>White</v>
      </c>
      <c r="L458" s="10">
        <f>VLOOKUP(Licenses[[#This Row],[License '#]], [1]!Ownership_Lookup[#Data], 3, FALSE)</f>
        <v>1</v>
      </c>
      <c r="M458" s="9" t="str">
        <f>VLOOKUP(Licenses[[#This Row],[License '#]], [1]!Minority_Ownership_Values[#Data], 2, FALSE)</f>
        <v>Non-Minority Owned</v>
      </c>
      <c r="N458" s="10">
        <f>VLOOKUP(Licenses[[#This Row],[License '#]], [1]!Minority_Ownership_Values[#Data], 3, FALSE)</f>
        <v>1</v>
      </c>
      <c r="O458" s="9" t="str">
        <f>IF(Licenses[[#This Row],[Ownership]]="Minority Owned", Licenses[[#This Row],[Race of Majority Ownership (Cumulative)]], Licenses[[#This Row],[Ownership]])</f>
        <v>Non-Minority Owned</v>
      </c>
    </row>
    <row r="459" spans="1:15" customFormat="1" ht="15" customHeight="1" x14ac:dyDescent="0.2">
      <c r="A459" s="17">
        <v>426888</v>
      </c>
      <c r="B459" s="12" t="s">
        <v>1465</v>
      </c>
      <c r="C459" s="12" t="s">
        <v>1466</v>
      </c>
      <c r="D459" s="12">
        <v>20181129</v>
      </c>
      <c r="E459" s="12">
        <v>394</v>
      </c>
      <c r="F459" s="12" t="s">
        <v>1467</v>
      </c>
      <c r="G459" s="12" t="s">
        <v>929</v>
      </c>
      <c r="H459" s="12">
        <v>7</v>
      </c>
      <c r="I459" s="12">
        <v>24</v>
      </c>
      <c r="J459" s="8" t="s">
        <v>24</v>
      </c>
      <c r="K459" s="9" t="str">
        <f>VLOOKUP(Licenses[[#This Row],[License '#]], [1]!Ownership_Lookup[#Data], 2, TRUE)</f>
        <v>White</v>
      </c>
      <c r="L459" s="10">
        <f>VLOOKUP(Licenses[[#This Row],[License '#]], [1]!Ownership_Lookup[#Data], 3, FALSE)</f>
        <v>1</v>
      </c>
      <c r="M459" s="9" t="str">
        <f>VLOOKUP(Licenses[[#This Row],[License '#]], [1]!Minority_Ownership_Values[#Data], 2, FALSE)</f>
        <v>Non-Minority Owned</v>
      </c>
      <c r="N459" s="10">
        <f>VLOOKUP(Licenses[[#This Row],[License '#]], [1]!Minority_Ownership_Values[#Data], 3, FALSE)</f>
        <v>1</v>
      </c>
      <c r="O459" s="9" t="str">
        <f>IF(Licenses[[#This Row],[Ownership]]="Minority Owned", Licenses[[#This Row],[Race of Majority Ownership (Cumulative)]], Licenses[[#This Row],[Ownership]])</f>
        <v>Non-Minority Owned</v>
      </c>
    </row>
    <row r="460" spans="1:15" customFormat="1" ht="15" customHeight="1" x14ac:dyDescent="0.2">
      <c r="A460" s="6">
        <v>426895</v>
      </c>
      <c r="B460" s="7" t="s">
        <v>1468</v>
      </c>
      <c r="C460" s="7" t="s">
        <v>1469</v>
      </c>
      <c r="D460" s="7">
        <v>20190314</v>
      </c>
      <c r="E460" s="7">
        <v>394</v>
      </c>
      <c r="F460" s="7" t="s">
        <v>1470</v>
      </c>
      <c r="G460" s="7" t="s">
        <v>76</v>
      </c>
      <c r="H460" s="7">
        <v>0</v>
      </c>
      <c r="I460" s="7">
        <v>31</v>
      </c>
      <c r="J460" s="8" t="s">
        <v>19</v>
      </c>
      <c r="K460" s="9" t="str">
        <f>VLOOKUP(Licenses[[#This Row],[License '#]], [1]!Ownership_Lookup[#Data], 2, TRUE)</f>
        <v>White</v>
      </c>
      <c r="L460" s="10">
        <f>VLOOKUP(Licenses[[#This Row],[License '#]], [1]!Ownership_Lookup[#Data], 3, FALSE)</f>
        <v>1</v>
      </c>
      <c r="M460" s="9" t="str">
        <f>VLOOKUP(Licenses[[#This Row],[License '#]], [1]!Minority_Ownership_Values[#Data], 2, FALSE)</f>
        <v>Non-Minority Owned</v>
      </c>
      <c r="N460" s="10">
        <f>VLOOKUP(Licenses[[#This Row],[License '#]], [1]!Minority_Ownership_Values[#Data], 3, FALSE)</f>
        <v>1</v>
      </c>
      <c r="O460" s="9" t="str">
        <f>IF(Licenses[[#This Row],[Ownership]]="Minority Owned", Licenses[[#This Row],[Race of Majority Ownership (Cumulative)]], Licenses[[#This Row],[Ownership]])</f>
        <v>Non-Minority Owned</v>
      </c>
    </row>
    <row r="461" spans="1:15" customFormat="1" ht="15" customHeight="1" x14ac:dyDescent="0.2">
      <c r="A461" s="17">
        <v>427121</v>
      </c>
      <c r="B461" s="12" t="s">
        <v>1471</v>
      </c>
      <c r="C461" s="12" t="s">
        <v>1472</v>
      </c>
      <c r="D461" s="12">
        <v>20191114</v>
      </c>
      <c r="E461" s="12">
        <v>394</v>
      </c>
      <c r="F461" s="12" t="s">
        <v>1473</v>
      </c>
      <c r="G461" s="12" t="s">
        <v>102</v>
      </c>
      <c r="H461" s="12">
        <v>10</v>
      </c>
      <c r="I461" s="12">
        <v>32</v>
      </c>
      <c r="J461" s="8" t="s">
        <v>24</v>
      </c>
      <c r="K461" s="9" t="str">
        <f>VLOOKUP(Licenses[[#This Row],[License '#]], [1]!Ownership_Lookup[#Data], 2, TRUE)</f>
        <v>White</v>
      </c>
      <c r="L461" s="10">
        <f>VLOOKUP(Licenses[[#This Row],[License '#]], [1]!Ownership_Lookup[#Data], 3, FALSE)</f>
        <v>1</v>
      </c>
      <c r="M461" s="9" t="str">
        <f>VLOOKUP(Licenses[[#This Row],[License '#]], [1]!Minority_Ownership_Values[#Data], 2, FALSE)</f>
        <v>Non-Minority Owned</v>
      </c>
      <c r="N461" s="10">
        <f>VLOOKUP(Licenses[[#This Row],[License '#]], [1]!Minority_Ownership_Values[#Data], 3, FALSE)</f>
        <v>1</v>
      </c>
      <c r="O461" s="9" t="str">
        <f>IF(Licenses[[#This Row],[Ownership]]="Minority Owned", Licenses[[#This Row],[Race of Majority Ownership (Cumulative)]], Licenses[[#This Row],[Ownership]])</f>
        <v>Non-Minority Owned</v>
      </c>
    </row>
    <row r="462" spans="1:15" customFormat="1" ht="15" customHeight="1" x14ac:dyDescent="0.2">
      <c r="A462" s="6">
        <v>427156</v>
      </c>
      <c r="B462" s="7" t="s">
        <v>1474</v>
      </c>
      <c r="C462" s="7" t="s">
        <v>1475</v>
      </c>
      <c r="D462" s="7">
        <v>20190406</v>
      </c>
      <c r="E462" s="7">
        <v>394</v>
      </c>
      <c r="F462" s="7" t="s">
        <v>1476</v>
      </c>
      <c r="G462" s="7" t="s">
        <v>1477</v>
      </c>
      <c r="H462" s="7">
        <v>0</v>
      </c>
      <c r="I462" s="7">
        <v>35</v>
      </c>
      <c r="J462" s="8" t="s">
        <v>19</v>
      </c>
      <c r="K462" s="9" t="str">
        <f>VLOOKUP(Licenses[[#This Row],[License '#]], [1]!Ownership_Lookup[#Data], 2, TRUE)</f>
        <v>White</v>
      </c>
      <c r="L462" s="10">
        <f>VLOOKUP(Licenses[[#This Row],[License '#]], [1]!Ownership_Lookup[#Data], 3, FALSE)</f>
        <v>1</v>
      </c>
      <c r="M462" s="9" t="str">
        <f>VLOOKUP(Licenses[[#This Row],[License '#]], [1]!Minority_Ownership_Values[#Data], 2, FALSE)</f>
        <v>Non-Minority Owned</v>
      </c>
      <c r="N462" s="10">
        <f>VLOOKUP(Licenses[[#This Row],[License '#]], [1]!Minority_Ownership_Values[#Data], 3, FALSE)</f>
        <v>1</v>
      </c>
      <c r="O462" s="9" t="str">
        <f>IF(Licenses[[#This Row],[Ownership]]="Minority Owned", Licenses[[#This Row],[Race of Majority Ownership (Cumulative)]], Licenses[[#This Row],[Ownership]])</f>
        <v>Non-Minority Owned</v>
      </c>
    </row>
    <row r="463" spans="1:15" customFormat="1" ht="15" customHeight="1" x14ac:dyDescent="0.2">
      <c r="A463" s="17">
        <v>427158</v>
      </c>
      <c r="B463" s="12" t="s">
        <v>1478</v>
      </c>
      <c r="C463" s="12" t="s">
        <v>1479</v>
      </c>
      <c r="D463" s="12">
        <v>20191221</v>
      </c>
      <c r="E463" s="12">
        <v>394</v>
      </c>
      <c r="F463" s="12" t="s">
        <v>1480</v>
      </c>
      <c r="G463" s="12" t="s">
        <v>28</v>
      </c>
      <c r="H463" s="12">
        <v>26</v>
      </c>
      <c r="I463" s="12">
        <v>17</v>
      </c>
      <c r="J463" s="12" t="s">
        <v>24</v>
      </c>
      <c r="K463" s="9" t="str">
        <f>VLOOKUP(Licenses[[#This Row],[License '#]], [1]!Ownership_Lookup[#Data], 2, TRUE)</f>
        <v>Multiracial</v>
      </c>
      <c r="L463" s="10">
        <f>VLOOKUP(Licenses[[#This Row],[License '#]], [1]!Ownership_Lookup[#Data], 3, FALSE)</f>
        <v>1</v>
      </c>
      <c r="M463" s="9" t="str">
        <f>VLOOKUP(Licenses[[#This Row],[License '#]], [1]!Minority_Ownership_Values[#Data], 2, FALSE)</f>
        <v>Minority Owned</v>
      </c>
      <c r="N463" s="10">
        <f>VLOOKUP(Licenses[[#This Row],[License '#]], [1]!Minority_Ownership_Values[#Data], 3, FALSE)</f>
        <v>1</v>
      </c>
      <c r="O463" s="9" t="str">
        <f>IF(Licenses[[#This Row],[Ownership]]="Minority Owned", Licenses[[#This Row],[Race of Majority Ownership (Cumulative)]], Licenses[[#This Row],[Ownership]])</f>
        <v>Multiracial</v>
      </c>
    </row>
    <row r="464" spans="1:15" customFormat="1" ht="15" customHeight="1" x14ac:dyDescent="0.2">
      <c r="A464" s="6">
        <v>427457</v>
      </c>
      <c r="B464" s="7" t="s">
        <v>1481</v>
      </c>
      <c r="C464" s="7" t="s">
        <v>1482</v>
      </c>
      <c r="D464" s="7">
        <v>20190315</v>
      </c>
      <c r="E464" s="7">
        <v>394</v>
      </c>
      <c r="F464" s="7" t="s">
        <v>1483</v>
      </c>
      <c r="G464" s="7" t="s">
        <v>273</v>
      </c>
      <c r="H464" s="7">
        <v>2</v>
      </c>
      <c r="I464" s="7">
        <v>18</v>
      </c>
      <c r="J464" s="8" t="s">
        <v>19</v>
      </c>
      <c r="K464" s="9" t="str">
        <f>VLOOKUP(Licenses[[#This Row],[License '#]], [1]!Ownership_Lookup[#Data], 2, TRUE)</f>
        <v>No Majority</v>
      </c>
      <c r="L464" s="10">
        <f>VLOOKUP(Licenses[[#This Row],[License '#]], [1]!Ownership_Lookup[#Data], 3, FALSE)</f>
        <v>0.5</v>
      </c>
      <c r="M464" s="9" t="str">
        <f>VLOOKUP(Licenses[[#This Row],[License '#]], [1]!Minority_Ownership_Values[#Data], 2, FALSE)</f>
        <v>Non-Minority Owned</v>
      </c>
      <c r="N464" s="10">
        <f>VLOOKUP(Licenses[[#This Row],[License '#]], [1]!Minority_Ownership_Values[#Data], 3, FALSE)</f>
        <v>0.5</v>
      </c>
      <c r="O464" s="9" t="str">
        <f>IF(Licenses[[#This Row],[Ownership]]="Minority Owned", Licenses[[#This Row],[Race of Majority Ownership (Cumulative)]], Licenses[[#This Row],[Ownership]])</f>
        <v>Non-Minority Owned</v>
      </c>
    </row>
    <row r="465" spans="1:15" customFormat="1" ht="15" customHeight="1" x14ac:dyDescent="0.2">
      <c r="A465" s="6">
        <v>427458</v>
      </c>
      <c r="B465" s="7" t="s">
        <v>1484</v>
      </c>
      <c r="C465" s="7" t="s">
        <v>1485</v>
      </c>
      <c r="D465" s="7">
        <v>20190919</v>
      </c>
      <c r="E465" s="7">
        <v>394</v>
      </c>
      <c r="F465" s="7" t="s">
        <v>1486</v>
      </c>
      <c r="G465" s="7" t="s">
        <v>18</v>
      </c>
      <c r="H465" s="7">
        <v>5</v>
      </c>
      <c r="I465" s="7">
        <v>6</v>
      </c>
      <c r="J465" s="8" t="s">
        <v>19</v>
      </c>
      <c r="K465" s="9" t="str">
        <f>VLOOKUP(Licenses[[#This Row],[License '#]], [1]!Ownership_Lookup[#Data], 2, TRUE)</f>
        <v>White</v>
      </c>
      <c r="L465" s="10">
        <f>VLOOKUP(Licenses[[#This Row],[License '#]], [1]!Ownership_Lookup[#Data], 3, FALSE)</f>
        <v>1</v>
      </c>
      <c r="M465" s="9" t="str">
        <f>VLOOKUP(Licenses[[#This Row],[License '#]], [1]!Minority_Ownership_Values[#Data], 2, FALSE)</f>
        <v>Non-Minority Owned</v>
      </c>
      <c r="N465" s="10">
        <f>VLOOKUP(Licenses[[#This Row],[License '#]], [1]!Minority_Ownership_Values[#Data], 3, FALSE)</f>
        <v>1</v>
      </c>
      <c r="O465" s="9" t="str">
        <f>IF(Licenses[[#This Row],[Ownership]]="Minority Owned", Licenses[[#This Row],[Race of Majority Ownership (Cumulative)]], Licenses[[#This Row],[Ownership]])</f>
        <v>Non-Minority Owned</v>
      </c>
    </row>
    <row r="466" spans="1:15" customFormat="1" ht="15" customHeight="1" x14ac:dyDescent="0.2">
      <c r="A466" s="6">
        <v>427533</v>
      </c>
      <c r="B466" s="7" t="s">
        <v>1487</v>
      </c>
      <c r="C466" s="7" t="s">
        <v>1488</v>
      </c>
      <c r="D466" s="7">
        <v>20191125</v>
      </c>
      <c r="E466" s="7">
        <v>394</v>
      </c>
      <c r="F466" s="7" t="s">
        <v>1489</v>
      </c>
      <c r="G466" s="7" t="s">
        <v>1490</v>
      </c>
      <c r="H466" s="7">
        <v>2</v>
      </c>
      <c r="I466" s="7">
        <v>30</v>
      </c>
      <c r="J466" s="8" t="s">
        <v>19</v>
      </c>
      <c r="K466" s="9" t="str">
        <f>VLOOKUP(Licenses[[#This Row],[License '#]], [1]!Ownership_Lookup[#Data], 2, TRUE)</f>
        <v>Municipality</v>
      </c>
      <c r="L466" s="10">
        <f>VLOOKUP(Licenses[[#This Row],[License '#]], [1]!Ownership_Lookup[#Data], 3, FALSE)</f>
        <v>0</v>
      </c>
      <c r="M466" s="9" t="str">
        <f>VLOOKUP(Licenses[[#This Row],[License '#]], [1]!Minority_Ownership_Values[#Data], 2, FALSE)</f>
        <v>Non-Minority Owned</v>
      </c>
      <c r="N466" s="10">
        <f>VLOOKUP(Licenses[[#This Row],[License '#]], [1]!Minority_Ownership_Values[#Data], 3, FALSE)</f>
        <v>0</v>
      </c>
      <c r="O466" s="9" t="str">
        <f>IF(Licenses[[#This Row],[Ownership]]="Minority Owned", Licenses[[#This Row],[Race of Majority Ownership (Cumulative)]], Licenses[[#This Row],[Ownership]])</f>
        <v>Non-Minority Owned</v>
      </c>
    </row>
    <row r="467" spans="1:15" customFormat="1" ht="15" customHeight="1" x14ac:dyDescent="0.2">
      <c r="A467" s="6">
        <v>427634</v>
      </c>
      <c r="B467" s="7" t="s">
        <v>1491</v>
      </c>
      <c r="C467" s="7" t="s">
        <v>47</v>
      </c>
      <c r="D467" s="7">
        <v>20190314</v>
      </c>
      <c r="E467" s="7">
        <v>394</v>
      </c>
      <c r="F467" s="7" t="s">
        <v>1492</v>
      </c>
      <c r="G467" s="7" t="s">
        <v>49</v>
      </c>
      <c r="H467" s="7">
        <v>17</v>
      </c>
      <c r="I467" s="7">
        <v>27</v>
      </c>
      <c r="J467" s="8" t="s">
        <v>19</v>
      </c>
      <c r="K467" s="9" t="str">
        <f>VLOOKUP(Licenses[[#This Row],[License '#]], [1]!Ownership_Lookup[#Data], 2, TRUE)</f>
        <v>White</v>
      </c>
      <c r="L467" s="10">
        <f>VLOOKUP(Licenses[[#This Row],[License '#]], [1]!Ownership_Lookup[#Data], 3, FALSE)</f>
        <v>1</v>
      </c>
      <c r="M467" s="9" t="str">
        <f>VLOOKUP(Licenses[[#This Row],[License '#]], [1]!Minority_Ownership_Values[#Data], 2, FALSE)</f>
        <v>Non-Minority Owned</v>
      </c>
      <c r="N467" s="10">
        <f>VLOOKUP(Licenses[[#This Row],[License '#]], [1]!Minority_Ownership_Values[#Data], 3, FALSE)</f>
        <v>1</v>
      </c>
      <c r="O467" s="9" t="str">
        <f>IF(Licenses[[#This Row],[Ownership]]="Minority Owned", Licenses[[#This Row],[Race of Majority Ownership (Cumulative)]], Licenses[[#This Row],[Ownership]])</f>
        <v>Non-Minority Owned</v>
      </c>
    </row>
    <row r="468" spans="1:15" customFormat="1" ht="15" customHeight="1" x14ac:dyDescent="0.2">
      <c r="A468" s="6">
        <v>427666</v>
      </c>
      <c r="B468" s="7" t="s">
        <v>1493</v>
      </c>
      <c r="C468" s="7" t="s">
        <v>1163</v>
      </c>
      <c r="D468" s="7">
        <v>20191125</v>
      </c>
      <c r="E468" s="7">
        <v>394</v>
      </c>
      <c r="F468" s="7" t="s">
        <v>1494</v>
      </c>
      <c r="G468" s="7" t="s">
        <v>1185</v>
      </c>
      <c r="H468" s="7">
        <v>0</v>
      </c>
      <c r="I468" s="7">
        <v>32</v>
      </c>
      <c r="J468" s="8" t="s">
        <v>19</v>
      </c>
      <c r="K468" s="9" t="str">
        <f>VLOOKUP(Licenses[[#This Row],[License '#]], [1]!Ownership_Lookup[#Data], 2, TRUE)</f>
        <v>Asian</v>
      </c>
      <c r="L468" s="10">
        <f>VLOOKUP(Licenses[[#This Row],[License '#]], [1]!Ownership_Lookup[#Data], 3, FALSE)</f>
        <v>0.6</v>
      </c>
      <c r="M468" s="9" t="str">
        <f>VLOOKUP(Licenses[[#This Row],[License '#]], [1]!Minority_Ownership_Values[#Data], 2, FALSE)</f>
        <v>Minority Owned</v>
      </c>
      <c r="N468" s="10">
        <f>VLOOKUP(Licenses[[#This Row],[License '#]], [1]!Minority_Ownership_Values[#Data], 3, FALSE)</f>
        <v>0.6</v>
      </c>
      <c r="O468" s="9" t="str">
        <f>IF(Licenses[[#This Row],[Ownership]]="Minority Owned", Licenses[[#This Row],[Race of Majority Ownership (Cumulative)]], Licenses[[#This Row],[Ownership]])</f>
        <v>Asian</v>
      </c>
    </row>
    <row r="469" spans="1:15" customFormat="1" ht="15" customHeight="1" x14ac:dyDescent="0.2">
      <c r="A469" s="6">
        <v>427742</v>
      </c>
      <c r="B469" s="7" t="s">
        <v>1495</v>
      </c>
      <c r="C469" s="7" t="s">
        <v>1062</v>
      </c>
      <c r="D469" s="7">
        <v>20191227</v>
      </c>
      <c r="E469" s="7">
        <v>394</v>
      </c>
      <c r="F469" s="7" t="s">
        <v>1496</v>
      </c>
      <c r="G469" s="7" t="s">
        <v>154</v>
      </c>
      <c r="H469" s="7">
        <v>7</v>
      </c>
      <c r="I469" s="7">
        <v>29</v>
      </c>
      <c r="J469" s="8" t="s">
        <v>19</v>
      </c>
      <c r="K469" s="9" t="str">
        <f>VLOOKUP(Licenses[[#This Row],[License '#]], [1]!Ownership_Lookup[#Data], 2, TRUE)</f>
        <v>Multiracial</v>
      </c>
      <c r="L469" s="10">
        <f>VLOOKUP(Licenses[[#This Row],[License '#]], [1]!Ownership_Lookup[#Data], 3, FALSE)</f>
        <v>1</v>
      </c>
      <c r="M469" s="9" t="str">
        <f>VLOOKUP(Licenses[[#This Row],[License '#]], [1]!Minority_Ownership_Values[#Data], 2, FALSE)</f>
        <v>Minority Owned</v>
      </c>
      <c r="N469" s="10">
        <f>VLOOKUP(Licenses[[#This Row],[License '#]], [1]!Minority_Ownership_Values[#Data], 3, FALSE)</f>
        <v>1</v>
      </c>
      <c r="O469" s="9" t="str">
        <f>IF(Licenses[[#This Row],[Ownership]]="Minority Owned", Licenses[[#This Row],[Race of Majority Ownership (Cumulative)]], Licenses[[#This Row],[Ownership]])</f>
        <v>Multiracial</v>
      </c>
    </row>
    <row r="470" spans="1:15" customFormat="1" ht="15" customHeight="1" x14ac:dyDescent="0.2">
      <c r="A470" s="6">
        <v>427769</v>
      </c>
      <c r="B470" s="7" t="s">
        <v>1497</v>
      </c>
      <c r="C470" s="7" t="s">
        <v>1498</v>
      </c>
      <c r="D470" s="7">
        <v>20190226</v>
      </c>
      <c r="E470" s="7">
        <v>394</v>
      </c>
      <c r="F470" s="7" t="s">
        <v>1499</v>
      </c>
      <c r="G470" s="7" t="s">
        <v>334</v>
      </c>
      <c r="H470" s="7">
        <v>0</v>
      </c>
      <c r="I470" s="7">
        <v>34</v>
      </c>
      <c r="J470" s="8" t="s">
        <v>19</v>
      </c>
      <c r="K470" s="9" t="str">
        <f>VLOOKUP(Licenses[[#This Row],[License '#]], [1]!Ownership_Lookup[#Data], 2, TRUE)</f>
        <v>White</v>
      </c>
      <c r="L470" s="10">
        <f>VLOOKUP(Licenses[[#This Row],[License '#]], [1]!Ownership_Lookup[#Data], 3, FALSE)</f>
        <v>1</v>
      </c>
      <c r="M470" s="9" t="str">
        <f>VLOOKUP(Licenses[[#This Row],[License '#]], [1]!Minority_Ownership_Values[#Data], 2, FALSE)</f>
        <v>Non-Minority Owned</v>
      </c>
      <c r="N470" s="10">
        <f>VLOOKUP(Licenses[[#This Row],[License '#]], [1]!Minority_Ownership_Values[#Data], 3, FALSE)</f>
        <v>0.99899999999999989</v>
      </c>
      <c r="O470" s="9" t="str">
        <f>IF(Licenses[[#This Row],[Ownership]]="Minority Owned", Licenses[[#This Row],[Race of Majority Ownership (Cumulative)]], Licenses[[#This Row],[Ownership]])</f>
        <v>Non-Minority Owned</v>
      </c>
    </row>
    <row r="471" spans="1:15" customFormat="1" ht="15" customHeight="1" x14ac:dyDescent="0.2">
      <c r="A471" s="6">
        <v>427850</v>
      </c>
      <c r="B471" s="7" t="s">
        <v>1500</v>
      </c>
      <c r="C471" s="7" t="s">
        <v>1501</v>
      </c>
      <c r="D471" s="7">
        <v>20190627</v>
      </c>
      <c r="E471" s="7">
        <v>394</v>
      </c>
      <c r="F471" s="7" t="s">
        <v>1502</v>
      </c>
      <c r="G471" s="7" t="s">
        <v>801</v>
      </c>
      <c r="H471" s="7">
        <v>17</v>
      </c>
      <c r="I471" s="7">
        <v>17</v>
      </c>
      <c r="J471" s="8" t="s">
        <v>19</v>
      </c>
      <c r="K471" s="9" t="str">
        <f>VLOOKUP(Licenses[[#This Row],[License '#]], [1]!Ownership_Lookup[#Data], 2, TRUE)</f>
        <v>White</v>
      </c>
      <c r="L471" s="10">
        <f>VLOOKUP(Licenses[[#This Row],[License '#]], [1]!Ownership_Lookup[#Data], 3, FALSE)</f>
        <v>1</v>
      </c>
      <c r="M471" s="9" t="str">
        <f>VLOOKUP(Licenses[[#This Row],[License '#]], [1]!Minority_Ownership_Values[#Data], 2, FALSE)</f>
        <v>Non-Minority Owned</v>
      </c>
      <c r="N471" s="10">
        <f>VLOOKUP(Licenses[[#This Row],[License '#]], [1]!Minority_Ownership_Values[#Data], 3, FALSE)</f>
        <v>1</v>
      </c>
      <c r="O471" s="9" t="str">
        <f>IF(Licenses[[#This Row],[Ownership]]="Minority Owned", Licenses[[#This Row],[Race of Majority Ownership (Cumulative)]], Licenses[[#This Row],[Ownership]])</f>
        <v>Non-Minority Owned</v>
      </c>
    </row>
    <row r="472" spans="1:15" customFormat="1" ht="15" customHeight="1" x14ac:dyDescent="0.2">
      <c r="A472" s="6">
        <v>428005</v>
      </c>
      <c r="B472" s="7" t="s">
        <v>1503</v>
      </c>
      <c r="C472" s="7" t="s">
        <v>1504</v>
      </c>
      <c r="D472" s="7">
        <v>20190701</v>
      </c>
      <c r="E472" s="7">
        <v>394</v>
      </c>
      <c r="F472" s="7" t="s">
        <v>1505</v>
      </c>
      <c r="G472" s="7" t="s">
        <v>1421</v>
      </c>
      <c r="H472" s="7">
        <v>7</v>
      </c>
      <c r="I472" s="7">
        <v>34</v>
      </c>
      <c r="J472" s="12" t="s">
        <v>19</v>
      </c>
      <c r="K472" s="9" t="str">
        <f>VLOOKUP(Licenses[[#This Row],[License '#]], [1]!Ownership_Lookup[#Data], 2, TRUE)</f>
        <v>White</v>
      </c>
      <c r="L472" s="10">
        <f>VLOOKUP(Licenses[[#This Row],[License '#]], [1]!Ownership_Lookup[#Data], 3, FALSE)</f>
        <v>1</v>
      </c>
      <c r="M472" s="9" t="str">
        <f>VLOOKUP(Licenses[[#This Row],[License '#]], [1]!Minority_Ownership_Values[#Data], 2, FALSE)</f>
        <v>Non-Minority Owned</v>
      </c>
      <c r="N472" s="10">
        <f>VLOOKUP(Licenses[[#This Row],[License '#]], [1]!Minority_Ownership_Values[#Data], 3, FALSE)</f>
        <v>1</v>
      </c>
      <c r="O472" s="9" t="str">
        <f>IF(Licenses[[#This Row],[Ownership]]="Minority Owned", Licenses[[#This Row],[Race of Majority Ownership (Cumulative)]], Licenses[[#This Row],[Ownership]])</f>
        <v>Non-Minority Owned</v>
      </c>
    </row>
    <row r="473" spans="1:15" customFormat="1" ht="15" customHeight="1" x14ac:dyDescent="0.2">
      <c r="A473" s="6">
        <v>428107</v>
      </c>
      <c r="B473" s="7" t="s">
        <v>1506</v>
      </c>
      <c r="C473" s="7" t="s">
        <v>1507</v>
      </c>
      <c r="D473" s="7">
        <v>20191228</v>
      </c>
      <c r="E473" s="7">
        <v>394</v>
      </c>
      <c r="F473" s="7" t="s">
        <v>1508</v>
      </c>
      <c r="G473" s="7" t="s">
        <v>1509</v>
      </c>
      <c r="H473" s="7">
        <v>0</v>
      </c>
      <c r="I473" s="7">
        <v>33</v>
      </c>
      <c r="J473" s="8" t="s">
        <v>19</v>
      </c>
      <c r="K473" s="9" t="str">
        <f>VLOOKUP(Licenses[[#This Row],[License '#]], [1]!Ownership_Lookup[#Data], 2, TRUE)</f>
        <v>No Majority</v>
      </c>
      <c r="L473" s="10">
        <f>VLOOKUP(Licenses[[#This Row],[License '#]], [1]!Ownership_Lookup[#Data], 3, FALSE)</f>
        <v>0.5</v>
      </c>
      <c r="M473" s="9" t="str">
        <f>VLOOKUP(Licenses[[#This Row],[License '#]], [1]!Minority_Ownership_Values[#Data], 2, FALSE)</f>
        <v>Non-Minority Owned</v>
      </c>
      <c r="N473" s="10">
        <f>VLOOKUP(Licenses[[#This Row],[License '#]], [1]!Minority_Ownership_Values[#Data], 3, FALSE)</f>
        <v>0.5</v>
      </c>
      <c r="O473" s="9" t="str">
        <f>IF(Licenses[[#This Row],[Ownership]]="Minority Owned", Licenses[[#This Row],[Race of Majority Ownership (Cumulative)]], Licenses[[#This Row],[Ownership]])</f>
        <v>Non-Minority Owned</v>
      </c>
    </row>
    <row r="474" spans="1:15" customFormat="1" ht="15" customHeight="1" x14ac:dyDescent="0.2">
      <c r="A474" s="6">
        <v>428263</v>
      </c>
      <c r="B474" s="7" t="s">
        <v>1510</v>
      </c>
      <c r="C474" s="7" t="s">
        <v>1511</v>
      </c>
      <c r="D474" s="7">
        <v>20190819</v>
      </c>
      <c r="E474" s="7">
        <v>394</v>
      </c>
      <c r="F474" s="7" t="s">
        <v>1512</v>
      </c>
      <c r="G474" s="7" t="s">
        <v>449</v>
      </c>
      <c r="H474" s="7">
        <v>3</v>
      </c>
      <c r="I474" s="7">
        <v>8</v>
      </c>
      <c r="J474" s="8" t="s">
        <v>19</v>
      </c>
      <c r="K474" s="9" t="str">
        <f>VLOOKUP(Licenses[[#This Row],[License '#]], [1]!Ownership_Lookup[#Data], 2, TRUE)</f>
        <v>White</v>
      </c>
      <c r="L474" s="10">
        <f>VLOOKUP(Licenses[[#This Row],[License '#]], [1]!Ownership_Lookup[#Data], 3, FALSE)</f>
        <v>1</v>
      </c>
      <c r="M474" s="9" t="str">
        <f>VLOOKUP(Licenses[[#This Row],[License '#]], [1]!Minority_Ownership_Values[#Data], 2, FALSE)</f>
        <v>Non-Minority Owned</v>
      </c>
      <c r="N474" s="10">
        <f>VLOOKUP(Licenses[[#This Row],[License '#]], [1]!Minority_Ownership_Values[#Data], 3, FALSE)</f>
        <v>1</v>
      </c>
      <c r="O474" s="9" t="str">
        <f>IF(Licenses[[#This Row],[Ownership]]="Minority Owned", Licenses[[#This Row],[Race of Majority Ownership (Cumulative)]], Licenses[[#This Row],[Ownership]])</f>
        <v>Non-Minority Owned</v>
      </c>
    </row>
    <row r="475" spans="1:15" customFormat="1" ht="15" customHeight="1" x14ac:dyDescent="0.2">
      <c r="A475" s="6">
        <v>428276</v>
      </c>
      <c r="B475" s="7" t="s">
        <v>1513</v>
      </c>
      <c r="C475" s="7" t="s">
        <v>1514</v>
      </c>
      <c r="D475" s="7">
        <v>20190917</v>
      </c>
      <c r="E475" s="7">
        <v>394</v>
      </c>
      <c r="F475" s="7" t="s">
        <v>1515</v>
      </c>
      <c r="G475" s="7" t="s">
        <v>18</v>
      </c>
      <c r="H475" s="7">
        <v>5</v>
      </c>
      <c r="I475" s="7">
        <v>6</v>
      </c>
      <c r="J475" s="12" t="s">
        <v>19</v>
      </c>
      <c r="K475" s="9" t="str">
        <f>VLOOKUP(Licenses[[#This Row],[License '#]], [1]!Ownership_Lookup[#Data], 2, TRUE)</f>
        <v>White</v>
      </c>
      <c r="L475" s="10">
        <f>VLOOKUP(Licenses[[#This Row],[License '#]], [1]!Ownership_Lookup[#Data], 3, FALSE)</f>
        <v>1</v>
      </c>
      <c r="M475" s="9" t="str">
        <f>VLOOKUP(Licenses[[#This Row],[License '#]], [1]!Minority_Ownership_Values[#Data], 2, FALSE)</f>
        <v>Non-Minority Owned</v>
      </c>
      <c r="N475" s="10">
        <f>VLOOKUP(Licenses[[#This Row],[License '#]], [1]!Minority_Ownership_Values[#Data], 3, FALSE)</f>
        <v>1</v>
      </c>
      <c r="O475" s="9" t="str">
        <f>IF(Licenses[[#This Row],[Ownership]]="Minority Owned", Licenses[[#This Row],[Race of Majority Ownership (Cumulative)]], Licenses[[#This Row],[Ownership]])</f>
        <v>Non-Minority Owned</v>
      </c>
    </row>
    <row r="476" spans="1:15" customFormat="1" ht="15" customHeight="1" x14ac:dyDescent="0.2">
      <c r="A476" s="6">
        <v>428560</v>
      </c>
      <c r="B476" s="7" t="s">
        <v>1516</v>
      </c>
      <c r="C476" s="7" t="s">
        <v>1517</v>
      </c>
      <c r="D476" s="7">
        <v>20190513</v>
      </c>
      <c r="E476" s="7">
        <v>394</v>
      </c>
      <c r="F476" s="7" t="s">
        <v>1518</v>
      </c>
      <c r="G476" s="7" t="s">
        <v>1519</v>
      </c>
      <c r="H476" s="7">
        <v>0</v>
      </c>
      <c r="I476" s="7">
        <v>34</v>
      </c>
      <c r="J476" s="12" t="s">
        <v>19</v>
      </c>
      <c r="K476" s="9" t="str">
        <f>VLOOKUP(Licenses[[#This Row],[License '#]], [1]!Ownership_Lookup[#Data], 2, TRUE)</f>
        <v>White</v>
      </c>
      <c r="L476" s="10">
        <f>VLOOKUP(Licenses[[#This Row],[License '#]], [1]!Ownership_Lookup[#Data], 3, FALSE)</f>
        <v>1</v>
      </c>
      <c r="M476" s="9" t="str">
        <f>VLOOKUP(Licenses[[#This Row],[License '#]], [1]!Minority_Ownership_Values[#Data], 2, FALSE)</f>
        <v>Non-Minority Owned</v>
      </c>
      <c r="N476" s="10">
        <f>VLOOKUP(Licenses[[#This Row],[License '#]], [1]!Minority_Ownership_Values[#Data], 3, FALSE)</f>
        <v>1</v>
      </c>
      <c r="O476" s="9" t="str">
        <f>IF(Licenses[[#This Row],[Ownership]]="Minority Owned", Licenses[[#This Row],[Race of Majority Ownership (Cumulative)]], Licenses[[#This Row],[Ownership]])</f>
        <v>Non-Minority Owned</v>
      </c>
    </row>
    <row r="477" spans="1:15" customFormat="1" ht="15" customHeight="1" x14ac:dyDescent="0.2">
      <c r="A477" s="6">
        <v>428654</v>
      </c>
      <c r="B477" s="7" t="s">
        <v>1520</v>
      </c>
      <c r="C477" s="7" t="s">
        <v>1521</v>
      </c>
      <c r="D477" s="7">
        <v>20190906</v>
      </c>
      <c r="E477" s="7">
        <v>394</v>
      </c>
      <c r="F477" s="7" t="s">
        <v>1522</v>
      </c>
      <c r="G477" s="7" t="s">
        <v>1523</v>
      </c>
      <c r="H477" s="7">
        <v>0</v>
      </c>
      <c r="I477" s="7">
        <v>27</v>
      </c>
      <c r="J477" s="8" t="s">
        <v>19</v>
      </c>
      <c r="K477" s="9" t="str">
        <f>VLOOKUP(Licenses[[#This Row],[License '#]], [1]!Ownership_Lookup[#Data], 2, TRUE)</f>
        <v>White</v>
      </c>
      <c r="L477" s="10">
        <f>VLOOKUP(Licenses[[#This Row],[License '#]], [1]!Ownership_Lookup[#Data], 3, FALSE)</f>
        <v>1</v>
      </c>
      <c r="M477" s="9" t="str">
        <f>VLOOKUP(Licenses[[#This Row],[License '#]], [1]!Minority_Ownership_Values[#Data], 2, FALSE)</f>
        <v>Non-Minority Owned</v>
      </c>
      <c r="N477" s="10">
        <f>VLOOKUP(Licenses[[#This Row],[License '#]], [1]!Minority_Ownership_Values[#Data], 3, FALSE)</f>
        <v>1</v>
      </c>
      <c r="O477" s="9" t="str">
        <f>IF(Licenses[[#This Row],[Ownership]]="Minority Owned", Licenses[[#This Row],[Race of Majority Ownership (Cumulative)]], Licenses[[#This Row],[Ownership]])</f>
        <v>Non-Minority Owned</v>
      </c>
    </row>
    <row r="478" spans="1:15" customFormat="1" ht="15" customHeight="1" x14ac:dyDescent="0.2">
      <c r="A478" s="6">
        <v>428760</v>
      </c>
      <c r="B478" s="7" t="s">
        <v>1524</v>
      </c>
      <c r="C478" s="7" t="s">
        <v>1525</v>
      </c>
      <c r="D478" s="7">
        <v>20191123</v>
      </c>
      <c r="E478" s="7">
        <v>394</v>
      </c>
      <c r="F478" s="7" t="s">
        <v>1526</v>
      </c>
      <c r="G478" s="7" t="s">
        <v>1527</v>
      </c>
      <c r="H478" s="7">
        <v>12</v>
      </c>
      <c r="I478" s="7">
        <v>32</v>
      </c>
      <c r="J478" s="8" t="s">
        <v>19</v>
      </c>
      <c r="K478" s="9" t="str">
        <f>VLOOKUP(Licenses[[#This Row],[License '#]], [1]!Ownership_Lookup[#Data], 2, TRUE)</f>
        <v>White</v>
      </c>
      <c r="L478" s="10">
        <f>VLOOKUP(Licenses[[#This Row],[License '#]], [1]!Ownership_Lookup[#Data], 3, FALSE)</f>
        <v>1</v>
      </c>
      <c r="M478" s="9" t="str">
        <f>VLOOKUP(Licenses[[#This Row],[License '#]], [1]!Minority_Ownership_Values[#Data], 2, FALSE)</f>
        <v>Non-Minority Owned</v>
      </c>
      <c r="N478" s="10">
        <f>VLOOKUP(Licenses[[#This Row],[License '#]], [1]!Minority_Ownership_Values[#Data], 3, FALSE)</f>
        <v>1</v>
      </c>
      <c r="O478" s="9" t="str">
        <f>IF(Licenses[[#This Row],[Ownership]]="Minority Owned", Licenses[[#This Row],[Race of Majority Ownership (Cumulative)]], Licenses[[#This Row],[Ownership]])</f>
        <v>Non-Minority Owned</v>
      </c>
    </row>
    <row r="479" spans="1:15" customFormat="1" ht="15" customHeight="1" x14ac:dyDescent="0.2">
      <c r="A479" s="6">
        <v>428846</v>
      </c>
      <c r="B479" s="7" t="s">
        <v>1528</v>
      </c>
      <c r="C479" s="7" t="s">
        <v>887</v>
      </c>
      <c r="D479" s="7">
        <v>20191119</v>
      </c>
      <c r="E479" s="7">
        <v>394</v>
      </c>
      <c r="F479" s="7" t="s">
        <v>1529</v>
      </c>
      <c r="G479" s="7" t="s">
        <v>1519</v>
      </c>
      <c r="H479" s="7">
        <v>0</v>
      </c>
      <c r="I479" s="7">
        <v>34</v>
      </c>
      <c r="J479" s="8" t="s">
        <v>19</v>
      </c>
      <c r="K479" s="9" t="str">
        <f>VLOOKUP(Licenses[[#This Row],[License '#]], [1]!Ownership_Lookup[#Data], 2, TRUE)</f>
        <v>White</v>
      </c>
      <c r="L479" s="10">
        <f>VLOOKUP(Licenses[[#This Row],[License '#]], [1]!Ownership_Lookup[#Data], 3, FALSE)</f>
        <v>1</v>
      </c>
      <c r="M479" s="9" t="str">
        <f>VLOOKUP(Licenses[[#This Row],[License '#]], [1]!Minority_Ownership_Values[#Data], 2, FALSE)</f>
        <v>Non-Minority Owned</v>
      </c>
      <c r="N479" s="10">
        <f>VLOOKUP(Licenses[[#This Row],[License '#]], [1]!Minority_Ownership_Values[#Data], 3, FALSE)</f>
        <v>1</v>
      </c>
      <c r="O479" s="9" t="str">
        <f>IF(Licenses[[#This Row],[Ownership]]="Minority Owned", Licenses[[#This Row],[Race of Majority Ownership (Cumulative)]], Licenses[[#This Row],[Ownership]])</f>
        <v>Non-Minority Owned</v>
      </c>
    </row>
    <row r="480" spans="1:15" customFormat="1" ht="15" customHeight="1" x14ac:dyDescent="0.2">
      <c r="A480" s="6">
        <v>428942</v>
      </c>
      <c r="B480" s="7" t="s">
        <v>1530</v>
      </c>
      <c r="C480" s="7" t="s">
        <v>1531</v>
      </c>
      <c r="D480" s="7">
        <v>20190927</v>
      </c>
      <c r="E480" s="7">
        <v>394</v>
      </c>
      <c r="F480" s="7" t="s">
        <v>1532</v>
      </c>
      <c r="G480" s="7" t="s">
        <v>28</v>
      </c>
      <c r="H480" s="7">
        <v>26</v>
      </c>
      <c r="I480" s="7">
        <v>17</v>
      </c>
      <c r="J480" s="8" t="s">
        <v>19</v>
      </c>
      <c r="K480" s="9" t="str">
        <f>VLOOKUP(Licenses[[#This Row],[License '#]], [1]!Ownership_Lookup[#Data], 2, TRUE)</f>
        <v>White</v>
      </c>
      <c r="L480" s="10">
        <f>VLOOKUP(Licenses[[#This Row],[License '#]], [1]!Ownership_Lookup[#Data], 3, FALSE)</f>
        <v>1</v>
      </c>
      <c r="M480" s="9" t="str">
        <f>VLOOKUP(Licenses[[#This Row],[License '#]], [1]!Minority_Ownership_Values[#Data], 2, FALSE)</f>
        <v>Non-Minority Owned</v>
      </c>
      <c r="N480" s="10">
        <f>VLOOKUP(Licenses[[#This Row],[License '#]], [1]!Minority_Ownership_Values[#Data], 3, FALSE)</f>
        <v>1</v>
      </c>
      <c r="O480" s="9" t="str">
        <f>IF(Licenses[[#This Row],[Ownership]]="Minority Owned", Licenses[[#This Row],[Race of Majority Ownership (Cumulative)]], Licenses[[#This Row],[Ownership]])</f>
        <v>Non-Minority Owned</v>
      </c>
    </row>
    <row r="481" spans="1:15" customFormat="1" ht="15" customHeight="1" x14ac:dyDescent="0.2">
      <c r="A481" s="6">
        <v>429000</v>
      </c>
      <c r="B481" s="7" t="s">
        <v>1533</v>
      </c>
      <c r="C481" s="7" t="s">
        <v>1534</v>
      </c>
      <c r="D481" s="7">
        <v>20191203</v>
      </c>
      <c r="E481" s="7">
        <v>394</v>
      </c>
      <c r="F481" s="7" t="s">
        <v>1535</v>
      </c>
      <c r="G481" s="7" t="s">
        <v>28</v>
      </c>
      <c r="H481" s="7">
        <v>26</v>
      </c>
      <c r="I481" s="7">
        <v>17</v>
      </c>
      <c r="J481" s="8" t="s">
        <v>19</v>
      </c>
      <c r="K481" s="9" t="str">
        <f>VLOOKUP(Licenses[[#This Row],[License '#]], [1]!Ownership_Lookup[#Data], 2, TRUE)</f>
        <v>White</v>
      </c>
      <c r="L481" s="10">
        <f>VLOOKUP(Licenses[[#This Row],[License '#]], [1]!Ownership_Lookup[#Data], 3, FALSE)</f>
        <v>1</v>
      </c>
      <c r="M481" s="9" t="str">
        <f>VLOOKUP(Licenses[[#This Row],[License '#]], [1]!Minority_Ownership_Values[#Data], 2, FALSE)</f>
        <v>Non-Minority Owned</v>
      </c>
      <c r="N481" s="10">
        <f>VLOOKUP(Licenses[[#This Row],[License '#]], [1]!Minority_Ownership_Values[#Data], 3, FALSE)</f>
        <v>1</v>
      </c>
      <c r="O481" s="9" t="str">
        <f>IF(Licenses[[#This Row],[Ownership]]="Minority Owned", Licenses[[#This Row],[Race of Majority Ownership (Cumulative)]], Licenses[[#This Row],[Ownership]])</f>
        <v>Non-Minority Owned</v>
      </c>
    </row>
    <row r="482" spans="1:15" customFormat="1" ht="15" customHeight="1" x14ac:dyDescent="0.2">
      <c r="A482" s="6">
        <v>429044</v>
      </c>
      <c r="B482" s="7" t="s">
        <v>1536</v>
      </c>
      <c r="C482" s="7" t="s">
        <v>1537</v>
      </c>
      <c r="D482" s="7">
        <v>20190806</v>
      </c>
      <c r="E482" s="7">
        <v>394</v>
      </c>
      <c r="F482" s="7" t="s">
        <v>1538</v>
      </c>
      <c r="G482" s="7" t="s">
        <v>740</v>
      </c>
      <c r="H482" s="7">
        <v>14</v>
      </c>
      <c r="I482" s="7">
        <v>31</v>
      </c>
      <c r="J482" s="7" t="s">
        <v>19</v>
      </c>
      <c r="K482" s="9" t="str">
        <f>VLOOKUP(Licenses[[#This Row],[License '#]], [1]!Ownership_Lookup[#Data], 2, TRUE)</f>
        <v>White</v>
      </c>
      <c r="L482" s="10">
        <f>VLOOKUP(Licenses[[#This Row],[License '#]], [1]!Ownership_Lookup[#Data], 3, FALSE)</f>
        <v>0.78</v>
      </c>
      <c r="M482" s="9" t="str">
        <f>VLOOKUP(Licenses[[#This Row],[License '#]], [1]!Minority_Ownership_Values[#Data], 2, FALSE)</f>
        <v>Non-Minority Owned</v>
      </c>
      <c r="N482" s="10">
        <f>VLOOKUP(Licenses[[#This Row],[License '#]], [1]!Minority_Ownership_Values[#Data], 3, FALSE)</f>
        <v>0.78</v>
      </c>
      <c r="O482" s="9" t="str">
        <f>IF(Licenses[[#This Row],[Ownership]]="Minority Owned", Licenses[[#This Row],[Race of Majority Ownership (Cumulative)]], Licenses[[#This Row],[Ownership]])</f>
        <v>Non-Minority Owned</v>
      </c>
    </row>
    <row r="483" spans="1:15" customFormat="1" ht="15" customHeight="1" x14ac:dyDescent="0.2">
      <c r="A483" s="6">
        <v>429212</v>
      </c>
      <c r="B483" s="7" t="s">
        <v>1539</v>
      </c>
      <c r="C483" s="7" t="s">
        <v>1540</v>
      </c>
      <c r="D483" s="7">
        <v>20191011</v>
      </c>
      <c r="E483" s="7">
        <v>394</v>
      </c>
      <c r="F483" s="7" t="s">
        <v>1541</v>
      </c>
      <c r="G483" s="7" t="s">
        <v>619</v>
      </c>
      <c r="H483" s="7">
        <v>14</v>
      </c>
      <c r="I483" s="7">
        <v>17</v>
      </c>
      <c r="J483" s="8" t="s">
        <v>19</v>
      </c>
      <c r="K483" s="9" t="str">
        <f>VLOOKUP(Licenses[[#This Row],[License '#]], [1]!Ownership_Lookup[#Data], 2, TRUE)</f>
        <v>White</v>
      </c>
      <c r="L483" s="10">
        <f>VLOOKUP(Licenses[[#This Row],[License '#]], [1]!Ownership_Lookup[#Data], 3, FALSE)</f>
        <v>1</v>
      </c>
      <c r="M483" s="9" t="str">
        <f>VLOOKUP(Licenses[[#This Row],[License '#]], [1]!Minority_Ownership_Values[#Data], 2, FALSE)</f>
        <v>Non-Minority Owned</v>
      </c>
      <c r="N483" s="10">
        <f>VLOOKUP(Licenses[[#This Row],[License '#]], [1]!Minority_Ownership_Values[#Data], 3, FALSE)</f>
        <v>1</v>
      </c>
      <c r="O483" s="9" t="str">
        <f>IF(Licenses[[#This Row],[Ownership]]="Minority Owned", Licenses[[#This Row],[Race of Majority Ownership (Cumulative)]], Licenses[[#This Row],[Ownership]])</f>
        <v>Non-Minority Owned</v>
      </c>
    </row>
    <row r="484" spans="1:15" customFormat="1" ht="15" customHeight="1" x14ac:dyDescent="0.2">
      <c r="A484" s="6">
        <v>429453</v>
      </c>
      <c r="B484" s="7" t="s">
        <v>1542</v>
      </c>
      <c r="C484" s="7" t="s">
        <v>1543</v>
      </c>
      <c r="D484" s="7">
        <v>20191104</v>
      </c>
      <c r="E484" s="7">
        <v>394</v>
      </c>
      <c r="F484" s="7" t="s">
        <v>1544</v>
      </c>
      <c r="G484" s="7" t="s">
        <v>194</v>
      </c>
      <c r="H484" s="7">
        <v>1</v>
      </c>
      <c r="I484" s="7">
        <v>37</v>
      </c>
      <c r="J484" s="7" t="s">
        <v>19</v>
      </c>
      <c r="K484" s="9" t="str">
        <f>VLOOKUP(Licenses[[#This Row],[License '#]], [1]!Ownership_Lookup[#Data], 2, TRUE)</f>
        <v>White</v>
      </c>
      <c r="L484" s="10">
        <f>VLOOKUP(Licenses[[#This Row],[License '#]], [1]!Ownership_Lookup[#Data], 3, FALSE)</f>
        <v>1</v>
      </c>
      <c r="M484" s="9" t="str">
        <f>VLOOKUP(Licenses[[#This Row],[License '#]], [1]!Minority_Ownership_Values[#Data], 2, FALSE)</f>
        <v>Non-Minority Owned</v>
      </c>
      <c r="N484" s="10">
        <f>VLOOKUP(Licenses[[#This Row],[License '#]], [1]!Minority_Ownership_Values[#Data], 3, FALSE)</f>
        <v>1</v>
      </c>
      <c r="O484" s="9" t="str">
        <f>IF(Licenses[[#This Row],[Ownership]]="Minority Owned", Licenses[[#This Row],[Race of Majority Ownership (Cumulative)]], Licenses[[#This Row],[Ownership]])</f>
        <v>Non-Minority Owned</v>
      </c>
    </row>
    <row r="485" spans="1:15" customFormat="1" ht="15" customHeight="1" x14ac:dyDescent="0.2">
      <c r="A485" s="6">
        <v>429502</v>
      </c>
      <c r="B485" s="7" t="s">
        <v>1545</v>
      </c>
      <c r="C485" s="7" t="s">
        <v>1546</v>
      </c>
      <c r="D485" s="7">
        <v>20191115</v>
      </c>
      <c r="E485" s="7">
        <v>394</v>
      </c>
      <c r="F485" s="7" t="s">
        <v>1547</v>
      </c>
      <c r="G485" s="7" t="s">
        <v>28</v>
      </c>
      <c r="H485" s="7">
        <v>26</v>
      </c>
      <c r="I485" s="7">
        <v>17</v>
      </c>
      <c r="J485" s="8" t="s">
        <v>19</v>
      </c>
      <c r="K485" s="9" t="str">
        <f>VLOOKUP(Licenses[[#This Row],[License '#]], [1]!Ownership_Lookup[#Data], 2, TRUE)</f>
        <v>White</v>
      </c>
      <c r="L485" s="10">
        <f>VLOOKUP(Licenses[[#This Row],[License '#]], [1]!Ownership_Lookup[#Data], 3, FALSE)</f>
        <v>1</v>
      </c>
      <c r="M485" s="9" t="str">
        <f>VLOOKUP(Licenses[[#This Row],[License '#]], [1]!Minority_Ownership_Values[#Data], 2, FALSE)</f>
        <v>Non-Minority Owned</v>
      </c>
      <c r="N485" s="10">
        <f>VLOOKUP(Licenses[[#This Row],[License '#]], [1]!Minority_Ownership_Values[#Data], 3, FALSE)</f>
        <v>1</v>
      </c>
      <c r="O485" s="9" t="str">
        <f>IF(Licenses[[#This Row],[Ownership]]="Minority Owned", Licenses[[#This Row],[Race of Majority Ownership (Cumulative)]], Licenses[[#This Row],[Ownership]])</f>
        <v>Non-Minority Owned</v>
      </c>
    </row>
    <row r="486" spans="1:15" customFormat="1" ht="15" customHeight="1" x14ac:dyDescent="0.2">
      <c r="A486" s="6">
        <v>429699</v>
      </c>
      <c r="B486" s="7" t="s">
        <v>1548</v>
      </c>
      <c r="C486" s="7" t="s">
        <v>1549</v>
      </c>
      <c r="D486" s="7">
        <v>20191231</v>
      </c>
      <c r="E486" s="7">
        <v>394</v>
      </c>
      <c r="F486" s="7" t="s">
        <v>1550</v>
      </c>
      <c r="G486" s="7" t="s">
        <v>18</v>
      </c>
      <c r="H486" s="7">
        <v>5</v>
      </c>
      <c r="I486" s="7">
        <v>6</v>
      </c>
      <c r="J486" s="7" t="s">
        <v>19</v>
      </c>
      <c r="K486" s="9" t="str">
        <f>VLOOKUP(Licenses[[#This Row],[License '#]], [1]!Ownership_Lookup[#Data], 2, TRUE)</f>
        <v>No Majority</v>
      </c>
      <c r="L486" s="10">
        <f>VLOOKUP(Licenses[[#This Row],[License '#]], [1]!Ownership_Lookup[#Data], 3, FALSE)</f>
        <v>1</v>
      </c>
      <c r="M486" s="9" t="str">
        <f>VLOOKUP(Licenses[[#This Row],[License '#]], [1]!Minority_Ownership_Values[#Data], 2, FALSE)</f>
        <v>Non-Minority Owned</v>
      </c>
      <c r="N486" s="10">
        <f>VLOOKUP(Licenses[[#This Row],[License '#]], [1]!Minority_Ownership_Values[#Data], 3, FALSE)</f>
        <v>1</v>
      </c>
      <c r="O486" s="9" t="str">
        <f>IF(Licenses[[#This Row],[Ownership]]="Minority Owned", Licenses[[#This Row],[Race of Majority Ownership (Cumulative)]], Licenses[[#This Row],[Ownership]])</f>
        <v>Non-Minority Owned</v>
      </c>
    </row>
    <row r="487" spans="1:15" customFormat="1" ht="15" customHeight="1" x14ac:dyDescent="0.2"/>
    <row r="488" spans="1:15" customFormat="1" ht="15" customHeight="1" x14ac:dyDescent="0.2"/>
    <row r="489" spans="1:15" customFormat="1" ht="15" customHeight="1" x14ac:dyDescent="0.2"/>
    <row r="490" spans="1:15" customFormat="1" ht="15" customHeight="1" x14ac:dyDescent="0.2"/>
    <row r="491" spans="1:15" customFormat="1" ht="15" customHeight="1" x14ac:dyDescent="0.2"/>
    <row r="492" spans="1:15" customFormat="1" ht="15" customHeight="1" x14ac:dyDescent="0.2"/>
    <row r="493" spans="1:15" customFormat="1" ht="15" customHeight="1" x14ac:dyDescent="0.2"/>
    <row r="494" spans="1:15" customFormat="1" ht="15" customHeight="1" x14ac:dyDescent="0.2"/>
    <row r="495" spans="1:15" customFormat="1" ht="15" customHeight="1" x14ac:dyDescent="0.2"/>
    <row r="496" spans="1:15" customFormat="1" ht="15" customHeight="1" x14ac:dyDescent="0.2"/>
    <row r="497" customFormat="1" ht="15" customHeight="1" x14ac:dyDescent="0.2"/>
    <row r="498" customFormat="1" ht="15" customHeight="1" x14ac:dyDescent="0.2"/>
    <row r="499" customFormat="1" ht="15" customHeight="1" x14ac:dyDescent="0.2"/>
    <row r="500" customFormat="1" ht="15" customHeight="1" x14ac:dyDescent="0.2"/>
    <row r="501" customFormat="1" ht="15" customHeight="1" x14ac:dyDescent="0.2"/>
    <row r="502" customFormat="1" ht="15" customHeight="1" x14ac:dyDescent="0.2"/>
    <row r="503" customFormat="1" ht="15" customHeight="1" x14ac:dyDescent="0.2"/>
    <row r="504" customFormat="1" ht="15" customHeight="1" x14ac:dyDescent="0.2"/>
    <row r="505" customFormat="1" ht="15" customHeight="1" x14ac:dyDescent="0.2"/>
    <row r="506" customFormat="1" ht="15" customHeight="1" x14ac:dyDescent="0.2"/>
    <row r="507" customFormat="1" ht="15" customHeight="1" x14ac:dyDescent="0.2"/>
    <row r="508" customFormat="1" ht="15" customHeight="1" x14ac:dyDescent="0.2"/>
    <row r="509" customFormat="1" ht="15" customHeight="1" x14ac:dyDescent="0.2"/>
    <row r="510" customFormat="1" ht="15" customHeight="1" x14ac:dyDescent="0.2"/>
    <row r="511" customFormat="1" ht="15" customHeight="1" x14ac:dyDescent="0.2"/>
    <row r="512" customFormat="1" ht="15" customHeight="1" x14ac:dyDescent="0.2"/>
    <row r="513" customFormat="1" ht="15" customHeight="1" x14ac:dyDescent="0.2"/>
    <row r="514" customFormat="1" ht="15" customHeight="1" x14ac:dyDescent="0.2"/>
    <row r="515" customFormat="1" ht="15" customHeight="1" x14ac:dyDescent="0.2"/>
    <row r="516" customFormat="1" ht="15" customHeight="1" x14ac:dyDescent="0.2"/>
    <row r="517" customFormat="1" ht="15" customHeight="1" x14ac:dyDescent="0.2"/>
    <row r="518" customFormat="1" ht="15" customHeight="1" x14ac:dyDescent="0.2"/>
    <row r="519" customFormat="1" ht="15" customHeight="1" x14ac:dyDescent="0.2"/>
    <row r="520" customFormat="1" ht="15" customHeight="1" x14ac:dyDescent="0.2"/>
    <row r="521" customFormat="1" ht="15" customHeight="1" x14ac:dyDescent="0.2"/>
    <row r="522" customFormat="1" ht="15" customHeight="1" x14ac:dyDescent="0.2"/>
    <row r="523" customFormat="1" ht="15" customHeight="1" x14ac:dyDescent="0.2"/>
    <row r="524" customFormat="1" ht="15" customHeight="1" x14ac:dyDescent="0.2"/>
    <row r="525" customFormat="1" ht="15" customHeight="1" x14ac:dyDescent="0.2"/>
    <row r="526" customFormat="1" ht="15" customHeight="1" x14ac:dyDescent="0.2"/>
    <row r="527" customFormat="1" ht="15" customHeight="1" x14ac:dyDescent="0.2"/>
    <row r="528" customFormat="1" ht="15" customHeight="1" x14ac:dyDescent="0.2"/>
    <row r="529" customFormat="1" ht="15" customHeight="1" x14ac:dyDescent="0.2"/>
    <row r="530" customFormat="1" ht="15" customHeight="1" x14ac:dyDescent="0.2"/>
    <row r="531" customFormat="1" ht="15" customHeight="1" x14ac:dyDescent="0.2"/>
    <row r="532" customFormat="1" ht="15" customHeight="1" x14ac:dyDescent="0.2"/>
    <row r="533" customFormat="1" ht="15" customHeight="1" x14ac:dyDescent="0.2"/>
    <row r="534" customFormat="1" ht="15" customHeight="1" x14ac:dyDescent="0.2"/>
    <row r="535" customFormat="1" ht="15" customHeight="1" x14ac:dyDescent="0.2"/>
    <row r="536" customFormat="1" ht="15" customHeight="1" x14ac:dyDescent="0.2"/>
    <row r="537" customFormat="1" ht="15" customHeight="1" x14ac:dyDescent="0.2"/>
    <row r="538" customFormat="1" ht="15" customHeight="1" x14ac:dyDescent="0.2"/>
    <row r="539" customFormat="1" ht="15" customHeight="1" x14ac:dyDescent="0.2"/>
    <row r="540" customFormat="1" ht="15" customHeight="1" x14ac:dyDescent="0.2"/>
    <row r="541" customFormat="1" ht="15" customHeight="1" x14ac:dyDescent="0.2"/>
    <row r="542" customFormat="1" ht="15" customHeight="1" x14ac:dyDescent="0.2"/>
    <row r="543" customFormat="1" ht="15" customHeight="1" x14ac:dyDescent="0.2"/>
    <row r="544" customFormat="1" ht="15" customHeight="1" x14ac:dyDescent="0.2"/>
    <row r="545" customFormat="1" ht="15" customHeight="1" x14ac:dyDescent="0.2"/>
    <row r="546" customFormat="1" ht="15" customHeight="1" x14ac:dyDescent="0.2"/>
    <row r="547" customFormat="1" ht="15" customHeight="1" x14ac:dyDescent="0.2"/>
    <row r="548" customFormat="1" ht="15" customHeight="1" x14ac:dyDescent="0.2"/>
    <row r="549" customFormat="1" ht="15" customHeight="1" x14ac:dyDescent="0.2"/>
    <row r="550" customFormat="1" ht="15" customHeight="1" x14ac:dyDescent="0.2"/>
    <row r="551" customFormat="1" ht="15" customHeight="1" x14ac:dyDescent="0.2"/>
    <row r="552" customFormat="1" ht="15" customHeight="1" x14ac:dyDescent="0.2"/>
    <row r="553" customFormat="1" ht="15" customHeight="1" x14ac:dyDescent="0.2"/>
    <row r="554" customFormat="1" ht="15" customHeight="1" x14ac:dyDescent="0.2"/>
    <row r="555" customFormat="1" ht="15" customHeight="1" x14ac:dyDescent="0.2"/>
    <row r="556" customFormat="1" ht="15" customHeight="1" x14ac:dyDescent="0.2"/>
    <row r="557" customFormat="1" ht="15" customHeight="1" x14ac:dyDescent="0.2"/>
    <row r="558" customFormat="1" ht="15" customHeight="1" x14ac:dyDescent="0.2"/>
    <row r="559" customFormat="1" ht="15" customHeight="1" x14ac:dyDescent="0.2"/>
    <row r="560" customFormat="1" ht="15" customHeight="1" x14ac:dyDescent="0.2"/>
    <row r="561" customFormat="1" ht="15" customHeight="1" x14ac:dyDescent="0.2"/>
    <row r="562" customFormat="1" ht="15" customHeight="1" x14ac:dyDescent="0.2"/>
    <row r="563" customFormat="1" ht="15" customHeight="1" x14ac:dyDescent="0.2"/>
    <row r="564" customFormat="1" ht="15" customHeight="1" x14ac:dyDescent="0.2"/>
    <row r="565" customFormat="1" ht="15" customHeight="1" x14ac:dyDescent="0.2"/>
    <row r="566" customFormat="1" ht="15" customHeight="1" x14ac:dyDescent="0.2"/>
    <row r="567" customFormat="1" ht="15" customHeight="1" x14ac:dyDescent="0.2"/>
    <row r="568" customFormat="1" ht="15" customHeight="1" x14ac:dyDescent="0.2"/>
    <row r="569" customFormat="1" ht="15" customHeight="1" x14ac:dyDescent="0.2"/>
    <row r="570" customFormat="1" ht="15" customHeight="1" x14ac:dyDescent="0.2"/>
    <row r="571" customFormat="1" ht="15" customHeight="1" x14ac:dyDescent="0.2"/>
    <row r="572" customFormat="1" ht="15" customHeight="1" x14ac:dyDescent="0.2"/>
    <row r="573" customFormat="1" ht="15" customHeight="1" x14ac:dyDescent="0.2"/>
    <row r="574" customFormat="1" ht="15" customHeight="1" x14ac:dyDescent="0.2"/>
    <row r="575" customFormat="1" ht="15" customHeight="1" x14ac:dyDescent="0.2"/>
    <row r="576" customFormat="1" ht="15" customHeight="1" x14ac:dyDescent="0.2"/>
    <row r="577" customFormat="1" ht="15" customHeight="1" x14ac:dyDescent="0.2"/>
    <row r="578" customFormat="1" ht="15" customHeight="1" x14ac:dyDescent="0.2"/>
    <row r="579" customFormat="1" ht="15" customHeight="1" x14ac:dyDescent="0.2"/>
    <row r="580" customFormat="1" ht="15" customHeight="1" x14ac:dyDescent="0.2"/>
    <row r="581" customFormat="1" ht="15" customHeight="1" x14ac:dyDescent="0.2"/>
    <row r="582" customFormat="1" ht="15" customHeight="1" x14ac:dyDescent="0.2"/>
    <row r="583" customFormat="1" ht="15" customHeight="1" x14ac:dyDescent="0.2"/>
    <row r="584" customFormat="1" ht="15" customHeight="1" x14ac:dyDescent="0.2"/>
    <row r="585" customFormat="1" ht="15" customHeight="1" x14ac:dyDescent="0.2"/>
    <row r="586" customFormat="1" ht="15" customHeight="1" x14ac:dyDescent="0.2"/>
    <row r="587" customFormat="1" ht="15" customHeight="1" x14ac:dyDescent="0.2"/>
    <row r="588" customFormat="1" ht="15" customHeight="1" x14ac:dyDescent="0.2"/>
    <row r="589" customFormat="1" ht="15" customHeight="1" x14ac:dyDescent="0.2"/>
    <row r="590" customFormat="1" ht="15" customHeight="1" x14ac:dyDescent="0.2"/>
    <row r="591" customFormat="1" ht="15" customHeight="1" x14ac:dyDescent="0.2"/>
    <row r="592" customFormat="1" ht="15" customHeight="1" x14ac:dyDescent="0.2"/>
    <row r="593" customFormat="1" ht="15" customHeight="1" x14ac:dyDescent="0.2"/>
    <row r="594" customFormat="1" ht="15" customHeight="1" x14ac:dyDescent="0.2"/>
    <row r="595" customFormat="1" ht="15" customHeight="1" x14ac:dyDescent="0.2"/>
    <row r="596" customFormat="1" ht="15" customHeight="1" x14ac:dyDescent="0.2"/>
    <row r="597" customFormat="1" ht="15" customHeight="1" x14ac:dyDescent="0.2"/>
    <row r="598" customFormat="1" ht="15" customHeight="1" x14ac:dyDescent="0.2"/>
    <row r="599" customFormat="1" ht="15" customHeight="1" x14ac:dyDescent="0.2"/>
    <row r="600" customFormat="1" ht="15" customHeight="1" x14ac:dyDescent="0.2"/>
    <row r="601" customFormat="1" ht="15" customHeight="1" x14ac:dyDescent="0.2"/>
    <row r="602" customFormat="1" ht="15" customHeight="1" x14ac:dyDescent="0.2"/>
    <row r="603" customFormat="1" ht="15" customHeight="1" x14ac:dyDescent="0.2"/>
    <row r="604" customFormat="1" ht="15" customHeight="1" x14ac:dyDescent="0.2"/>
    <row r="605" customFormat="1" ht="15" customHeight="1" x14ac:dyDescent="0.2"/>
    <row r="606" customFormat="1" ht="15" customHeight="1" x14ac:dyDescent="0.2"/>
    <row r="607" customFormat="1" ht="15" customHeight="1" x14ac:dyDescent="0.2"/>
    <row r="608" customFormat="1" ht="15" customHeight="1" x14ac:dyDescent="0.2"/>
    <row r="609" customFormat="1" ht="15" customHeight="1" x14ac:dyDescent="0.2"/>
    <row r="610" customFormat="1" ht="15" customHeight="1" x14ac:dyDescent="0.2"/>
    <row r="611" customFormat="1" ht="15" customHeight="1" x14ac:dyDescent="0.2"/>
    <row r="612" customFormat="1" ht="15" customHeight="1" x14ac:dyDescent="0.2"/>
    <row r="613" customFormat="1" ht="15" customHeight="1" x14ac:dyDescent="0.2"/>
    <row r="614" customFormat="1" ht="15" customHeight="1" x14ac:dyDescent="0.2"/>
    <row r="615" customFormat="1" ht="15" customHeight="1" x14ac:dyDescent="0.2"/>
    <row r="616" customFormat="1" ht="15" customHeight="1" x14ac:dyDescent="0.2"/>
    <row r="617" customFormat="1" ht="15" customHeight="1" x14ac:dyDescent="0.2"/>
    <row r="618" customFormat="1" ht="15" customHeight="1" x14ac:dyDescent="0.2"/>
    <row r="619" customFormat="1" ht="15" customHeight="1" x14ac:dyDescent="0.2"/>
    <row r="620" customFormat="1" ht="15" customHeight="1" x14ac:dyDescent="0.2"/>
    <row r="621" customFormat="1" ht="15" customHeight="1" x14ac:dyDescent="0.2"/>
    <row r="622" customFormat="1" ht="15" customHeight="1" x14ac:dyDescent="0.2"/>
    <row r="623" customFormat="1" ht="15" customHeight="1" x14ac:dyDescent="0.2"/>
    <row r="624" customFormat="1" ht="15" customHeight="1" x14ac:dyDescent="0.2"/>
    <row r="625" customFormat="1" ht="15" customHeight="1" x14ac:dyDescent="0.2"/>
    <row r="626" customFormat="1" ht="15" customHeight="1" x14ac:dyDescent="0.2"/>
    <row r="627" customFormat="1" ht="15" customHeight="1" x14ac:dyDescent="0.2"/>
    <row r="628" customFormat="1" ht="15" customHeight="1" x14ac:dyDescent="0.2"/>
    <row r="629" customFormat="1" ht="15" customHeight="1" x14ac:dyDescent="0.2"/>
    <row r="630" customFormat="1" ht="15" customHeight="1" x14ac:dyDescent="0.2"/>
    <row r="631" customFormat="1" ht="15" customHeight="1" x14ac:dyDescent="0.2"/>
    <row r="632" customFormat="1" ht="15" customHeight="1" x14ac:dyDescent="0.2"/>
    <row r="633" customFormat="1" ht="15" customHeight="1" x14ac:dyDescent="0.2"/>
    <row r="634" customFormat="1" ht="15" customHeight="1" x14ac:dyDescent="0.2"/>
    <row r="635" customFormat="1" ht="15" customHeight="1" x14ac:dyDescent="0.2"/>
    <row r="636" customFormat="1" ht="15" customHeight="1" x14ac:dyDescent="0.2"/>
    <row r="637" customFormat="1" ht="15" customHeight="1" x14ac:dyDescent="0.2"/>
    <row r="638" customFormat="1" ht="15" customHeight="1" x14ac:dyDescent="0.2"/>
    <row r="639" customFormat="1" ht="15" customHeight="1" x14ac:dyDescent="0.2"/>
    <row r="640" customFormat="1" ht="15" customHeight="1" x14ac:dyDescent="0.2"/>
    <row r="641" customFormat="1" ht="15" customHeight="1" x14ac:dyDescent="0.2"/>
    <row r="642" customFormat="1" ht="15" customHeight="1" x14ac:dyDescent="0.2"/>
    <row r="643" customFormat="1" ht="15" customHeight="1" x14ac:dyDescent="0.2"/>
    <row r="644" customFormat="1" ht="15" customHeight="1" x14ac:dyDescent="0.2"/>
    <row r="645" customFormat="1" ht="15" customHeight="1" x14ac:dyDescent="0.2"/>
    <row r="646" customFormat="1" ht="15" customHeight="1" x14ac:dyDescent="0.2"/>
    <row r="647" customFormat="1" ht="15" customHeight="1" x14ac:dyDescent="0.2"/>
    <row r="648" customFormat="1" ht="15" customHeight="1" x14ac:dyDescent="0.2"/>
    <row r="649" customFormat="1" ht="15" customHeight="1" x14ac:dyDescent="0.2"/>
    <row r="650" customFormat="1" ht="15" customHeight="1" x14ac:dyDescent="0.2"/>
    <row r="651" customFormat="1" ht="15" customHeight="1" x14ac:dyDescent="0.2"/>
    <row r="652" customFormat="1" ht="15" customHeight="1" x14ac:dyDescent="0.2"/>
    <row r="653" customFormat="1" ht="15" customHeight="1" x14ac:dyDescent="0.2"/>
    <row r="654" customFormat="1" ht="15" customHeight="1" x14ac:dyDescent="0.2"/>
    <row r="655" customFormat="1" ht="15" customHeight="1" x14ac:dyDescent="0.2"/>
    <row r="656" customFormat="1" ht="15" customHeight="1" x14ac:dyDescent="0.2"/>
    <row r="657" customFormat="1" ht="15" customHeight="1" x14ac:dyDescent="0.2"/>
    <row r="658" customFormat="1" ht="15" customHeight="1" x14ac:dyDescent="0.2"/>
    <row r="659" customFormat="1" ht="15" customHeight="1" x14ac:dyDescent="0.2"/>
    <row r="660" customFormat="1" ht="15" customHeight="1" x14ac:dyDescent="0.2"/>
    <row r="661" customFormat="1" ht="15" customHeight="1" x14ac:dyDescent="0.2"/>
    <row r="662" customFormat="1" ht="15" customHeight="1" x14ac:dyDescent="0.2"/>
    <row r="663" customFormat="1" ht="15" customHeight="1" x14ac:dyDescent="0.2"/>
    <row r="664" customFormat="1" ht="15" customHeight="1" x14ac:dyDescent="0.2"/>
    <row r="665" customFormat="1" ht="15" customHeight="1" x14ac:dyDescent="0.2"/>
    <row r="666" customFormat="1" ht="15" customHeight="1" x14ac:dyDescent="0.2"/>
    <row r="667" customFormat="1" ht="15" customHeight="1" x14ac:dyDescent="0.2"/>
    <row r="668" customFormat="1" ht="15" customHeight="1" x14ac:dyDescent="0.2"/>
    <row r="669" customFormat="1" ht="15" customHeight="1" x14ac:dyDescent="0.2"/>
    <row r="670" customFormat="1" ht="15" customHeight="1" x14ac:dyDescent="0.2"/>
    <row r="671" customFormat="1" ht="15" customHeight="1" x14ac:dyDescent="0.2"/>
    <row r="672" customFormat="1" ht="15" customHeight="1" x14ac:dyDescent="0.2"/>
    <row r="673" customFormat="1" ht="15" customHeight="1" x14ac:dyDescent="0.2"/>
    <row r="674" customFormat="1" ht="15" customHeight="1" x14ac:dyDescent="0.2"/>
    <row r="675" customFormat="1" ht="15" customHeight="1" x14ac:dyDescent="0.2"/>
    <row r="676" customFormat="1" ht="15" customHeight="1" x14ac:dyDescent="0.2"/>
    <row r="677" customFormat="1" ht="15" customHeight="1" x14ac:dyDescent="0.2"/>
    <row r="678" customFormat="1" ht="15" customHeight="1" x14ac:dyDescent="0.2"/>
    <row r="679" customFormat="1" ht="15" customHeight="1" x14ac:dyDescent="0.2"/>
    <row r="680" customFormat="1" ht="15" customHeight="1" x14ac:dyDescent="0.2"/>
    <row r="681" customFormat="1" ht="15" customHeight="1" x14ac:dyDescent="0.2"/>
    <row r="682" customFormat="1" ht="15" customHeight="1" x14ac:dyDescent="0.2"/>
    <row r="683" customFormat="1" ht="15" customHeight="1" x14ac:dyDescent="0.2"/>
    <row r="684" customFormat="1" ht="15" customHeight="1" x14ac:dyDescent="0.2"/>
    <row r="685" customFormat="1" ht="15" customHeight="1" x14ac:dyDescent="0.2"/>
    <row r="686" customFormat="1" ht="15" customHeight="1" x14ac:dyDescent="0.2"/>
    <row r="687" customFormat="1" ht="15" customHeight="1" x14ac:dyDescent="0.2"/>
    <row r="688" customFormat="1" ht="15" customHeight="1" x14ac:dyDescent="0.2"/>
    <row r="689" customFormat="1" ht="15" customHeight="1" x14ac:dyDescent="0.2"/>
    <row r="690" customFormat="1" ht="15" customHeight="1" x14ac:dyDescent="0.2"/>
    <row r="691" customFormat="1" ht="15" customHeight="1" x14ac:dyDescent="0.2"/>
    <row r="692" customFormat="1" ht="15" customHeight="1" x14ac:dyDescent="0.2"/>
    <row r="693" customFormat="1" ht="15" customHeight="1" x14ac:dyDescent="0.2"/>
    <row r="694" customFormat="1" ht="15" customHeight="1" x14ac:dyDescent="0.2"/>
    <row r="695" customFormat="1" ht="15" customHeight="1" x14ac:dyDescent="0.2"/>
    <row r="696" customFormat="1" ht="15" customHeight="1" x14ac:dyDescent="0.2"/>
    <row r="697" customFormat="1" ht="15" customHeight="1" x14ac:dyDescent="0.2"/>
    <row r="698" customFormat="1" ht="15" customHeight="1" x14ac:dyDescent="0.2"/>
    <row r="699" customFormat="1" ht="15" customHeight="1" x14ac:dyDescent="0.2"/>
    <row r="700" customFormat="1" ht="15" customHeight="1" x14ac:dyDescent="0.2"/>
    <row r="701" customFormat="1" ht="15" customHeight="1" x14ac:dyDescent="0.2"/>
    <row r="702" customFormat="1" ht="15" customHeight="1" x14ac:dyDescent="0.2"/>
    <row r="703" customFormat="1" ht="15" customHeight="1" x14ac:dyDescent="0.2"/>
    <row r="704" customFormat="1" ht="15" customHeight="1" x14ac:dyDescent="0.2"/>
    <row r="705" customFormat="1" ht="15" customHeight="1" x14ac:dyDescent="0.2"/>
    <row r="706" customFormat="1" ht="15" customHeight="1" x14ac:dyDescent="0.2"/>
    <row r="707" customFormat="1" ht="15" customHeight="1" x14ac:dyDescent="0.2"/>
    <row r="708" customFormat="1" ht="15" customHeight="1" x14ac:dyDescent="0.2"/>
    <row r="709" customFormat="1" ht="15" customHeight="1" x14ac:dyDescent="0.2"/>
    <row r="710" customFormat="1" ht="15" customHeight="1" x14ac:dyDescent="0.2"/>
    <row r="711" customFormat="1" ht="15" customHeight="1" x14ac:dyDescent="0.2"/>
    <row r="712" customFormat="1" ht="15" customHeight="1" x14ac:dyDescent="0.2"/>
    <row r="713" customFormat="1" ht="15" customHeight="1" x14ac:dyDescent="0.2"/>
    <row r="714" customFormat="1" ht="15" customHeight="1" x14ac:dyDescent="0.2"/>
    <row r="715" customFormat="1" ht="15" customHeight="1" x14ac:dyDescent="0.2"/>
    <row r="716" customFormat="1" ht="15" customHeight="1" x14ac:dyDescent="0.2"/>
    <row r="717" customFormat="1" ht="15" customHeight="1" x14ac:dyDescent="0.2"/>
    <row r="718" customFormat="1" ht="15" customHeight="1" x14ac:dyDescent="0.2"/>
    <row r="719" customFormat="1" ht="15" customHeight="1" x14ac:dyDescent="0.2"/>
    <row r="720" customFormat="1" ht="15" customHeight="1" x14ac:dyDescent="0.2"/>
    <row r="721" customFormat="1" ht="15" customHeight="1" x14ac:dyDescent="0.2"/>
    <row r="722" customFormat="1" ht="15" customHeight="1" x14ac:dyDescent="0.2"/>
    <row r="723" customFormat="1" ht="15" customHeight="1" x14ac:dyDescent="0.2"/>
    <row r="724" customFormat="1" ht="15" customHeight="1" x14ac:dyDescent="0.2"/>
    <row r="725" customFormat="1" ht="15" customHeight="1" x14ac:dyDescent="0.2"/>
    <row r="726" customFormat="1" ht="15" customHeight="1" x14ac:dyDescent="0.2"/>
    <row r="727" customFormat="1" ht="15" customHeight="1" x14ac:dyDescent="0.2"/>
    <row r="728" customFormat="1" ht="15" customHeight="1" x14ac:dyDescent="0.2"/>
    <row r="729" customFormat="1" ht="15" customHeight="1" x14ac:dyDescent="0.2"/>
    <row r="730" customFormat="1" ht="15" customHeight="1" x14ac:dyDescent="0.2"/>
    <row r="731" customFormat="1" ht="15" customHeight="1" x14ac:dyDescent="0.2"/>
    <row r="732" customFormat="1" ht="15" customHeight="1" x14ac:dyDescent="0.2"/>
    <row r="733" customFormat="1" ht="15" customHeight="1" x14ac:dyDescent="0.2"/>
    <row r="734" customFormat="1" ht="15" customHeight="1" x14ac:dyDescent="0.2"/>
    <row r="735" customFormat="1" ht="15" customHeight="1" x14ac:dyDescent="0.2"/>
    <row r="736" customFormat="1" ht="15" customHeight="1" x14ac:dyDescent="0.2"/>
    <row r="737" customFormat="1" ht="15" customHeight="1" x14ac:dyDescent="0.2"/>
    <row r="738" customFormat="1" ht="15" customHeight="1" x14ac:dyDescent="0.2"/>
    <row r="739" customFormat="1" ht="15" customHeight="1" x14ac:dyDescent="0.2"/>
    <row r="740" customFormat="1" ht="15" customHeight="1" x14ac:dyDescent="0.2"/>
    <row r="741" customFormat="1" ht="15" customHeight="1" x14ac:dyDescent="0.2"/>
    <row r="742" customFormat="1" ht="15" customHeight="1" x14ac:dyDescent="0.2"/>
    <row r="743" customFormat="1" ht="15" customHeight="1" x14ac:dyDescent="0.2"/>
    <row r="744" customFormat="1" ht="15" customHeight="1" x14ac:dyDescent="0.2"/>
    <row r="745" customFormat="1" ht="15" customHeight="1" x14ac:dyDescent="0.2"/>
    <row r="746" customFormat="1" ht="15" customHeight="1" x14ac:dyDescent="0.2"/>
    <row r="747" customFormat="1" ht="15" customHeight="1" x14ac:dyDescent="0.2"/>
    <row r="748" customFormat="1" ht="15" customHeight="1" x14ac:dyDescent="0.2"/>
    <row r="749" customFormat="1" ht="15" customHeight="1" x14ac:dyDescent="0.2"/>
    <row r="750" customFormat="1" ht="15" customHeight="1" x14ac:dyDescent="0.2"/>
    <row r="751" customFormat="1" ht="15" customHeight="1" x14ac:dyDescent="0.2"/>
    <row r="752" customFormat="1" ht="15" customHeight="1" x14ac:dyDescent="0.2"/>
    <row r="753" customFormat="1" ht="15" customHeight="1" x14ac:dyDescent="0.2"/>
    <row r="754" customFormat="1" ht="15" customHeight="1" x14ac:dyDescent="0.2"/>
    <row r="755" customFormat="1" ht="15" customHeight="1" x14ac:dyDescent="0.2"/>
    <row r="756" customFormat="1" ht="15" customHeight="1" x14ac:dyDescent="0.2"/>
    <row r="757" customFormat="1" ht="15" customHeight="1" x14ac:dyDescent="0.2"/>
    <row r="758" customFormat="1" ht="15" customHeight="1" x14ac:dyDescent="0.2"/>
    <row r="759" customFormat="1" ht="15" customHeight="1" x14ac:dyDescent="0.2"/>
    <row r="760" customFormat="1" ht="15" customHeight="1" x14ac:dyDescent="0.2"/>
    <row r="761" customFormat="1" ht="15" customHeight="1" x14ac:dyDescent="0.2"/>
    <row r="762" customFormat="1" ht="15" customHeight="1" x14ac:dyDescent="0.2"/>
    <row r="763" customFormat="1" ht="15" customHeight="1" x14ac:dyDescent="0.2"/>
    <row r="764" customFormat="1" ht="15" customHeight="1" x14ac:dyDescent="0.2"/>
    <row r="765" customFormat="1" ht="15" customHeight="1" x14ac:dyDescent="0.2"/>
    <row r="766" customFormat="1" ht="15" customHeight="1" x14ac:dyDescent="0.2"/>
    <row r="767" customFormat="1" ht="15" customHeight="1" x14ac:dyDescent="0.2"/>
    <row r="768" customFormat="1" ht="15" customHeight="1" x14ac:dyDescent="0.2"/>
    <row r="769" customFormat="1" ht="15" customHeight="1" x14ac:dyDescent="0.2"/>
    <row r="770" customFormat="1" ht="15" customHeight="1" x14ac:dyDescent="0.2"/>
    <row r="771" customFormat="1" ht="15" customHeight="1" x14ac:dyDescent="0.2"/>
    <row r="772" customFormat="1" ht="15" customHeight="1" x14ac:dyDescent="0.2"/>
    <row r="773" customFormat="1" ht="15" customHeight="1" x14ac:dyDescent="0.2"/>
    <row r="774" customFormat="1" ht="15" customHeight="1" x14ac:dyDescent="0.2"/>
    <row r="775" customFormat="1" ht="15" customHeight="1" x14ac:dyDescent="0.2"/>
    <row r="776" customFormat="1" ht="15" customHeight="1" x14ac:dyDescent="0.2"/>
    <row r="777" customFormat="1" ht="15" customHeight="1" x14ac:dyDescent="0.2"/>
    <row r="778" customFormat="1" ht="15" customHeight="1" x14ac:dyDescent="0.2"/>
    <row r="779" customFormat="1" ht="15" customHeight="1" x14ac:dyDescent="0.2"/>
    <row r="780" customFormat="1" ht="15" customHeight="1" x14ac:dyDescent="0.2"/>
    <row r="781" customFormat="1" ht="15" customHeight="1" x14ac:dyDescent="0.2"/>
    <row r="782" customFormat="1" ht="15" customHeight="1" x14ac:dyDescent="0.2"/>
    <row r="783" customFormat="1" ht="15" customHeight="1" x14ac:dyDescent="0.2"/>
    <row r="784" customFormat="1" ht="15" customHeight="1" x14ac:dyDescent="0.2"/>
    <row r="785" customFormat="1" ht="15" customHeight="1" x14ac:dyDescent="0.2"/>
    <row r="786" customFormat="1" ht="15" customHeight="1" x14ac:dyDescent="0.2"/>
    <row r="787" customFormat="1" ht="15" customHeight="1" x14ac:dyDescent="0.2"/>
    <row r="788" customFormat="1" ht="15" customHeight="1" x14ac:dyDescent="0.2"/>
    <row r="789" customFormat="1" ht="15" customHeight="1" x14ac:dyDescent="0.2"/>
    <row r="790" customFormat="1" ht="15" customHeight="1" x14ac:dyDescent="0.2"/>
    <row r="791" customFormat="1" ht="15" customHeight="1" x14ac:dyDescent="0.2"/>
    <row r="792" customFormat="1" ht="15" customHeight="1" x14ac:dyDescent="0.2"/>
    <row r="793" customFormat="1" ht="15" customHeight="1" x14ac:dyDescent="0.2"/>
    <row r="794" customFormat="1" ht="15" customHeight="1" x14ac:dyDescent="0.2"/>
    <row r="795" customFormat="1" ht="15" customHeight="1" x14ac:dyDescent="0.2"/>
    <row r="796" customFormat="1" ht="15" customHeight="1" x14ac:dyDescent="0.2"/>
    <row r="797" customFormat="1" ht="15" customHeight="1" x14ac:dyDescent="0.2"/>
    <row r="798" customFormat="1" ht="15" customHeight="1" x14ac:dyDescent="0.2"/>
    <row r="799" customFormat="1" ht="15" customHeight="1" x14ac:dyDescent="0.2"/>
    <row r="800" customFormat="1" ht="15" customHeight="1" x14ac:dyDescent="0.2"/>
    <row r="801" customFormat="1" ht="15" customHeight="1" x14ac:dyDescent="0.2"/>
    <row r="802" customFormat="1" ht="15" customHeight="1" x14ac:dyDescent="0.2"/>
    <row r="803" customFormat="1" ht="15" customHeight="1" x14ac:dyDescent="0.2"/>
    <row r="804" customFormat="1" ht="15" customHeight="1" x14ac:dyDescent="0.2"/>
    <row r="805" customFormat="1" ht="15" customHeight="1" x14ac:dyDescent="0.2"/>
    <row r="806" customFormat="1" ht="15" customHeight="1" x14ac:dyDescent="0.2"/>
    <row r="807" customFormat="1" ht="15" customHeight="1" x14ac:dyDescent="0.2"/>
    <row r="808" customFormat="1" ht="15" customHeight="1" x14ac:dyDescent="0.2"/>
    <row r="809" customFormat="1" ht="15" customHeight="1" x14ac:dyDescent="0.2"/>
    <row r="810" customFormat="1" ht="15" customHeight="1" x14ac:dyDescent="0.2"/>
    <row r="811" customFormat="1" ht="15" customHeight="1" x14ac:dyDescent="0.2"/>
    <row r="812" customFormat="1" ht="15" customHeight="1" x14ac:dyDescent="0.2"/>
    <row r="813" customFormat="1" ht="15" customHeight="1" x14ac:dyDescent="0.2"/>
    <row r="814" customFormat="1" ht="15" customHeight="1" x14ac:dyDescent="0.2"/>
    <row r="815" customFormat="1" ht="15" customHeight="1" x14ac:dyDescent="0.2"/>
    <row r="816" customFormat="1" ht="15" customHeight="1" x14ac:dyDescent="0.2"/>
    <row r="817" customFormat="1" ht="15" customHeight="1" x14ac:dyDescent="0.2"/>
    <row r="818" customFormat="1" ht="15" customHeight="1" x14ac:dyDescent="0.2"/>
    <row r="819" customFormat="1" ht="15" customHeight="1" x14ac:dyDescent="0.2"/>
    <row r="820" customFormat="1" ht="15" customHeight="1" x14ac:dyDescent="0.2"/>
    <row r="821" customFormat="1" ht="15" customHeight="1" x14ac:dyDescent="0.2"/>
    <row r="822" customFormat="1" ht="15" customHeight="1" x14ac:dyDescent="0.2"/>
    <row r="823" customFormat="1" ht="15" customHeight="1" x14ac:dyDescent="0.2"/>
    <row r="824" customFormat="1" ht="15" customHeight="1" x14ac:dyDescent="0.2"/>
    <row r="825" customFormat="1" ht="15" customHeight="1" x14ac:dyDescent="0.2"/>
    <row r="826" customFormat="1" ht="15" customHeight="1" x14ac:dyDescent="0.2"/>
    <row r="827" customFormat="1" ht="15" customHeight="1" x14ac:dyDescent="0.2"/>
    <row r="828" customFormat="1" ht="15" customHeight="1" x14ac:dyDescent="0.2"/>
    <row r="829" customFormat="1" ht="15" customHeight="1" x14ac:dyDescent="0.2"/>
    <row r="830" customFormat="1" ht="15" customHeight="1" x14ac:dyDescent="0.2"/>
    <row r="831" customFormat="1" ht="15" customHeight="1" x14ac:dyDescent="0.2"/>
    <row r="832" customFormat="1" ht="15" customHeight="1" x14ac:dyDescent="0.2"/>
    <row r="833" customFormat="1" ht="15" customHeight="1" x14ac:dyDescent="0.2"/>
    <row r="834" customFormat="1" ht="15" customHeight="1" x14ac:dyDescent="0.2"/>
    <row r="835" customFormat="1" ht="15" customHeight="1" x14ac:dyDescent="0.2"/>
    <row r="836" customFormat="1" ht="15" customHeight="1" x14ac:dyDescent="0.2"/>
    <row r="837" customFormat="1" ht="15" customHeight="1" x14ac:dyDescent="0.2"/>
    <row r="838" customFormat="1" ht="15" customHeight="1" x14ac:dyDescent="0.2"/>
    <row r="839" customFormat="1" ht="15" customHeight="1" x14ac:dyDescent="0.2"/>
    <row r="840" customFormat="1" ht="15" customHeight="1" x14ac:dyDescent="0.2"/>
    <row r="841" customFormat="1" ht="15" customHeight="1" x14ac:dyDescent="0.2"/>
    <row r="842" customFormat="1" ht="15" customHeight="1" x14ac:dyDescent="0.2"/>
    <row r="843" customFormat="1" ht="15" customHeight="1" x14ac:dyDescent="0.2"/>
    <row r="844" customFormat="1" ht="15" customHeight="1" x14ac:dyDescent="0.2"/>
    <row r="845" customFormat="1" ht="15" customHeight="1" x14ac:dyDescent="0.2"/>
    <row r="846" customFormat="1" ht="15" customHeight="1" x14ac:dyDescent="0.2"/>
    <row r="847" customFormat="1" ht="15" customHeight="1" x14ac:dyDescent="0.2"/>
    <row r="848" customFormat="1" ht="15" customHeight="1" x14ac:dyDescent="0.2"/>
    <row r="849" customFormat="1" ht="15" customHeight="1" x14ac:dyDescent="0.2"/>
    <row r="850" customFormat="1" ht="15" customHeight="1" x14ac:dyDescent="0.2"/>
    <row r="851" customFormat="1" ht="15" customHeight="1" x14ac:dyDescent="0.2"/>
    <row r="852" customFormat="1" ht="15" customHeight="1" x14ac:dyDescent="0.2"/>
    <row r="853" customFormat="1" ht="15" customHeight="1" x14ac:dyDescent="0.2"/>
    <row r="854" customFormat="1" ht="15" customHeight="1" x14ac:dyDescent="0.2"/>
    <row r="855" customFormat="1" ht="15" customHeight="1" x14ac:dyDescent="0.2"/>
    <row r="856" customFormat="1" ht="15" customHeight="1" x14ac:dyDescent="0.2"/>
    <row r="857" customFormat="1" ht="15" customHeight="1" x14ac:dyDescent="0.2"/>
    <row r="858" customFormat="1" ht="15" customHeight="1" x14ac:dyDescent="0.2"/>
    <row r="859" customFormat="1" ht="15" customHeight="1" x14ac:dyDescent="0.2"/>
    <row r="860" customFormat="1" ht="15" customHeight="1" x14ac:dyDescent="0.2"/>
    <row r="861" customFormat="1" ht="15" customHeight="1" x14ac:dyDescent="0.2"/>
    <row r="862" customFormat="1" ht="15" customHeight="1" x14ac:dyDescent="0.2"/>
    <row r="863" customFormat="1" ht="15" customHeight="1" x14ac:dyDescent="0.2"/>
    <row r="864" customFormat="1" ht="15" customHeight="1" x14ac:dyDescent="0.2"/>
    <row r="865" customFormat="1" ht="15" customHeight="1" x14ac:dyDescent="0.2"/>
    <row r="866" customFormat="1" ht="15" customHeight="1" x14ac:dyDescent="0.2"/>
    <row r="867" customFormat="1" ht="15" customHeight="1" x14ac:dyDescent="0.2"/>
    <row r="868" customFormat="1" ht="15" customHeight="1" x14ac:dyDescent="0.2"/>
    <row r="869" customFormat="1" ht="15" customHeight="1" x14ac:dyDescent="0.2"/>
    <row r="870" customFormat="1" ht="15" customHeight="1" x14ac:dyDescent="0.2"/>
    <row r="871" customFormat="1" ht="15" customHeight="1" x14ac:dyDescent="0.2"/>
    <row r="872" customFormat="1" ht="15" customHeight="1" x14ac:dyDescent="0.2"/>
    <row r="873" customFormat="1" ht="15" customHeight="1" x14ac:dyDescent="0.2"/>
    <row r="874" customFormat="1" ht="15" customHeight="1" x14ac:dyDescent="0.2"/>
    <row r="875" customFormat="1" ht="15" customHeight="1" x14ac:dyDescent="0.2"/>
    <row r="876" customFormat="1" ht="15" customHeight="1" x14ac:dyDescent="0.2"/>
    <row r="877" customFormat="1" ht="15" customHeight="1" x14ac:dyDescent="0.2"/>
    <row r="878" customFormat="1" ht="15" customHeight="1" x14ac:dyDescent="0.2"/>
    <row r="879" customFormat="1" ht="15" customHeight="1" x14ac:dyDescent="0.2"/>
    <row r="880" customFormat="1" ht="15" customHeight="1" x14ac:dyDescent="0.2"/>
    <row r="881" customFormat="1" ht="15" customHeight="1" x14ac:dyDescent="0.2"/>
    <row r="882" customFormat="1" ht="15" customHeight="1" x14ac:dyDescent="0.2"/>
    <row r="883" customFormat="1" ht="15" customHeight="1" x14ac:dyDescent="0.2"/>
    <row r="884" customFormat="1" ht="15" customHeight="1" x14ac:dyDescent="0.2"/>
    <row r="885" customFormat="1" ht="15" customHeight="1" x14ac:dyDescent="0.2"/>
    <row r="886" customFormat="1" ht="15" customHeight="1" x14ac:dyDescent="0.2"/>
    <row r="887" customFormat="1" ht="15" customHeight="1" x14ac:dyDescent="0.2"/>
    <row r="888" customFormat="1" ht="15" customHeight="1" x14ac:dyDescent="0.2"/>
    <row r="889" customFormat="1" ht="15" customHeight="1" x14ac:dyDescent="0.2"/>
    <row r="890" customFormat="1" ht="15" customHeight="1" x14ac:dyDescent="0.2"/>
    <row r="891" customFormat="1" ht="15" customHeight="1" x14ac:dyDescent="0.2"/>
    <row r="892" customFormat="1" ht="15" customHeight="1" x14ac:dyDescent="0.2"/>
    <row r="893" customFormat="1" ht="15" customHeight="1" x14ac:dyDescent="0.2"/>
    <row r="894" customFormat="1" ht="15" customHeight="1" x14ac:dyDescent="0.2"/>
    <row r="895" customFormat="1" ht="15" customHeight="1" x14ac:dyDescent="0.2"/>
    <row r="896" customFormat="1" ht="15" customHeight="1" x14ac:dyDescent="0.2"/>
    <row r="897" customFormat="1" ht="15" customHeight="1" x14ac:dyDescent="0.2"/>
    <row r="898" customFormat="1" ht="15" customHeight="1" x14ac:dyDescent="0.2"/>
    <row r="899" customFormat="1" ht="15" customHeight="1" x14ac:dyDescent="0.2"/>
    <row r="900" customFormat="1" ht="15" customHeight="1" x14ac:dyDescent="0.2"/>
    <row r="901" customFormat="1" ht="15" customHeight="1" x14ac:dyDescent="0.2"/>
    <row r="902" customFormat="1" ht="15" customHeight="1" x14ac:dyDescent="0.2"/>
    <row r="903" customFormat="1" ht="15" customHeight="1" x14ac:dyDescent="0.2"/>
    <row r="904" customFormat="1" ht="15" customHeight="1" x14ac:dyDescent="0.2"/>
    <row r="905" customFormat="1" ht="15" customHeight="1" x14ac:dyDescent="0.2"/>
    <row r="906" customFormat="1" ht="15" customHeight="1" x14ac:dyDescent="0.2"/>
    <row r="907" customFormat="1" ht="15" customHeight="1" x14ac:dyDescent="0.2"/>
    <row r="908" customFormat="1" ht="15" customHeight="1" x14ac:dyDescent="0.2"/>
    <row r="909" customFormat="1" ht="15" customHeight="1" x14ac:dyDescent="0.2"/>
    <row r="910" customFormat="1" ht="15" customHeight="1" x14ac:dyDescent="0.2"/>
    <row r="911" customFormat="1" ht="15" customHeight="1" x14ac:dyDescent="0.2"/>
    <row r="912" customFormat="1" ht="15" customHeight="1" x14ac:dyDescent="0.2"/>
    <row r="913" customFormat="1" ht="15" customHeight="1" x14ac:dyDescent="0.2"/>
    <row r="914" customFormat="1" ht="15" customHeight="1" x14ac:dyDescent="0.2"/>
    <row r="915" customFormat="1" ht="15" customHeight="1" x14ac:dyDescent="0.2"/>
    <row r="916" customFormat="1" ht="15" customHeight="1" x14ac:dyDescent="0.2"/>
    <row r="917" customFormat="1" ht="15" customHeight="1" x14ac:dyDescent="0.2"/>
    <row r="918" customFormat="1" ht="15" customHeight="1" x14ac:dyDescent="0.2"/>
    <row r="919" customFormat="1" ht="15" customHeight="1" x14ac:dyDescent="0.2"/>
    <row r="920" customFormat="1" ht="15" customHeight="1" x14ac:dyDescent="0.2"/>
    <row r="921" customFormat="1" ht="15" customHeight="1" x14ac:dyDescent="0.2"/>
    <row r="922" customFormat="1" ht="15" customHeight="1" x14ac:dyDescent="0.2"/>
    <row r="923" customFormat="1" ht="15" customHeight="1" x14ac:dyDescent="0.2"/>
    <row r="924" customFormat="1" ht="15" customHeight="1" x14ac:dyDescent="0.2"/>
    <row r="925" customFormat="1" ht="15" customHeight="1" x14ac:dyDescent="0.2"/>
    <row r="926" customFormat="1" ht="15" customHeight="1" x14ac:dyDescent="0.2"/>
    <row r="927" customFormat="1" ht="15" customHeight="1" x14ac:dyDescent="0.2"/>
    <row r="928" customFormat="1" ht="15" customHeight="1" x14ac:dyDescent="0.2"/>
    <row r="929" customFormat="1" ht="15" customHeight="1" x14ac:dyDescent="0.2"/>
    <row r="930" customFormat="1" ht="15" customHeight="1" x14ac:dyDescent="0.2"/>
    <row r="931" customFormat="1" ht="15" customHeight="1" x14ac:dyDescent="0.2"/>
    <row r="932" customFormat="1" ht="15" customHeight="1" x14ac:dyDescent="0.2"/>
    <row r="933" customFormat="1" ht="15" customHeight="1" x14ac:dyDescent="0.2"/>
    <row r="934" customFormat="1" ht="15" customHeight="1" x14ac:dyDescent="0.2"/>
    <row r="935" customFormat="1" ht="15" customHeight="1" x14ac:dyDescent="0.2"/>
    <row r="936" customFormat="1" ht="15" customHeight="1" x14ac:dyDescent="0.2"/>
    <row r="937" customFormat="1" ht="15" customHeight="1" x14ac:dyDescent="0.2"/>
    <row r="938" customFormat="1" ht="15" customHeight="1" x14ac:dyDescent="0.2"/>
    <row r="939" customFormat="1" ht="15" customHeight="1" x14ac:dyDescent="0.2"/>
    <row r="940" customFormat="1" ht="15" customHeight="1" x14ac:dyDescent="0.2"/>
    <row r="941" customFormat="1" ht="15" customHeight="1" x14ac:dyDescent="0.2"/>
    <row r="942" customFormat="1" ht="15" customHeight="1" x14ac:dyDescent="0.2"/>
    <row r="943" customFormat="1" ht="15" customHeight="1" x14ac:dyDescent="0.2"/>
    <row r="944" customFormat="1" ht="15" customHeight="1" x14ac:dyDescent="0.2"/>
    <row r="945" customFormat="1" ht="15" customHeight="1" x14ac:dyDescent="0.2"/>
    <row r="946" customFormat="1" ht="15" customHeight="1" x14ac:dyDescent="0.2"/>
    <row r="947" customFormat="1" ht="15" customHeight="1" x14ac:dyDescent="0.2"/>
    <row r="948" customFormat="1" ht="15" customHeight="1" x14ac:dyDescent="0.2"/>
    <row r="949" customFormat="1" ht="15" customHeight="1" x14ac:dyDescent="0.2"/>
    <row r="950" customFormat="1" ht="15" customHeight="1" x14ac:dyDescent="0.2"/>
    <row r="951" customFormat="1" ht="15" customHeight="1" x14ac:dyDescent="0.2"/>
    <row r="952" customFormat="1" ht="15" customHeight="1" x14ac:dyDescent="0.2"/>
    <row r="953" customFormat="1" ht="15" customHeight="1" x14ac:dyDescent="0.2"/>
    <row r="954" customFormat="1" ht="15" customHeight="1" x14ac:dyDescent="0.2"/>
    <row r="955" customFormat="1" ht="15" customHeight="1" x14ac:dyDescent="0.2"/>
    <row r="956" customFormat="1" ht="15" customHeight="1" x14ac:dyDescent="0.2"/>
    <row r="957" customFormat="1" ht="15" customHeight="1" x14ac:dyDescent="0.2"/>
    <row r="958" customFormat="1" ht="15" customHeight="1" x14ac:dyDescent="0.2"/>
    <row r="959" customFormat="1" ht="15" customHeight="1" x14ac:dyDescent="0.2"/>
    <row r="960" customFormat="1" ht="15" customHeight="1" x14ac:dyDescent="0.2"/>
    <row r="961" customFormat="1" ht="15" customHeight="1" x14ac:dyDescent="0.2"/>
    <row r="962" customFormat="1" ht="15" customHeight="1" x14ac:dyDescent="0.2"/>
    <row r="963" customFormat="1" ht="15" customHeight="1" x14ac:dyDescent="0.2"/>
    <row r="964" customFormat="1" ht="15" customHeight="1" x14ac:dyDescent="0.2"/>
    <row r="965" customFormat="1" ht="15" customHeight="1" x14ac:dyDescent="0.2"/>
    <row r="966" customFormat="1" ht="15" customHeight="1" x14ac:dyDescent="0.2"/>
    <row r="967" customFormat="1" ht="15" customHeight="1" x14ac:dyDescent="0.2"/>
    <row r="968" customFormat="1" ht="15" customHeight="1" x14ac:dyDescent="0.2"/>
    <row r="969" customFormat="1" ht="15" customHeight="1" x14ac:dyDescent="0.2"/>
    <row r="970" customFormat="1" ht="15" customHeight="1" x14ac:dyDescent="0.2"/>
    <row r="971" customFormat="1" ht="15" customHeight="1" x14ac:dyDescent="0.2"/>
    <row r="972" customFormat="1" ht="15" customHeight="1" x14ac:dyDescent="0.2"/>
    <row r="973" customFormat="1" ht="15" customHeight="1" x14ac:dyDescent="0.2"/>
    <row r="974" customFormat="1" ht="15" customHeight="1" x14ac:dyDescent="0.2"/>
    <row r="975" customFormat="1" ht="15" customHeight="1" x14ac:dyDescent="0.2"/>
    <row r="976" customFormat="1" ht="15" customHeight="1" x14ac:dyDescent="0.2"/>
    <row r="977" customFormat="1" ht="15" customHeight="1" x14ac:dyDescent="0.2"/>
    <row r="978" customFormat="1" ht="15" customHeight="1" x14ac:dyDescent="0.2"/>
    <row r="979" customFormat="1" ht="15" customHeight="1" x14ac:dyDescent="0.2"/>
    <row r="980" customFormat="1" ht="15" customHeight="1" x14ac:dyDescent="0.2"/>
    <row r="981" customFormat="1" ht="15" customHeight="1" x14ac:dyDescent="0.2"/>
    <row r="982" customFormat="1" ht="15" customHeight="1" x14ac:dyDescent="0.2"/>
    <row r="983" customFormat="1" ht="15" customHeight="1" x14ac:dyDescent="0.2"/>
    <row r="984" customFormat="1" ht="15" customHeight="1" x14ac:dyDescent="0.2"/>
    <row r="985" customFormat="1" ht="15" customHeight="1" x14ac:dyDescent="0.2"/>
    <row r="986" customFormat="1" ht="15" customHeight="1" x14ac:dyDescent="0.2"/>
    <row r="987" customFormat="1" ht="15" customHeight="1" x14ac:dyDescent="0.2"/>
    <row r="988" customFormat="1" ht="15" customHeight="1" x14ac:dyDescent="0.2"/>
    <row r="989" customFormat="1" ht="15" customHeight="1" x14ac:dyDescent="0.2"/>
    <row r="990" customFormat="1" ht="15" customHeight="1" x14ac:dyDescent="0.2"/>
    <row r="991" customFormat="1" ht="15" customHeight="1" x14ac:dyDescent="0.2"/>
    <row r="992" customFormat="1" ht="15" customHeight="1" x14ac:dyDescent="0.2"/>
    <row r="993" customFormat="1" ht="15" customHeight="1" x14ac:dyDescent="0.2"/>
    <row r="994" customFormat="1" ht="15" customHeight="1" x14ac:dyDescent="0.2"/>
    <row r="995" customFormat="1" ht="15" customHeight="1" x14ac:dyDescent="0.2"/>
    <row r="996" customFormat="1" ht="15" customHeight="1" x14ac:dyDescent="0.2"/>
    <row r="997" customFormat="1" ht="15" customHeight="1" x14ac:dyDescent="0.2"/>
    <row r="998" customFormat="1" ht="15" customHeight="1" x14ac:dyDescent="0.2"/>
    <row r="999" customFormat="1" ht="15" customHeight="1" x14ac:dyDescent="0.2"/>
    <row r="1000" customFormat="1" ht="15" customHeight="1" x14ac:dyDescent="0.2"/>
    <row r="1001" customFormat="1" ht="15" customHeight="1" x14ac:dyDescent="0.2"/>
    <row r="1002" customFormat="1" ht="15" customHeight="1" x14ac:dyDescent="0.2"/>
    <row r="1003" customFormat="1" ht="15" customHeight="1" x14ac:dyDescent="0.2"/>
    <row r="1004" customFormat="1" ht="15" customHeight="1" x14ac:dyDescent="0.2"/>
    <row r="1005" customFormat="1" ht="15" customHeight="1" x14ac:dyDescent="0.2"/>
    <row r="1006" customFormat="1" ht="15" customHeight="1" x14ac:dyDescent="0.2"/>
    <row r="1007" customFormat="1" ht="15" customHeight="1" x14ac:dyDescent="0.2"/>
    <row r="1008" customFormat="1" ht="15" customHeight="1" x14ac:dyDescent="0.2"/>
    <row r="1009" customFormat="1" ht="15" customHeight="1" x14ac:dyDescent="0.2"/>
    <row r="1010" customFormat="1" ht="15" customHeight="1" x14ac:dyDescent="0.2"/>
    <row r="1011" customFormat="1" ht="15" customHeight="1" x14ac:dyDescent="0.2"/>
  </sheetData>
  <conditionalFormatting sqref="J1:J486">
    <cfRule type="containsText" dxfId="18" priority="1" operator="containsText" text="No">
      <formula>NOT(ISERROR(SEARCH("No",J1)))</formula>
    </cfRule>
    <cfRule type="containsText" dxfId="17" priority="2" operator="containsText" text="Yes">
      <formula>NOT(ISERROR(SEARCH("Yes",J1)))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Dioun</dc:creator>
  <cp:lastModifiedBy>Cyrus Dioun</cp:lastModifiedBy>
  <dcterms:created xsi:type="dcterms:W3CDTF">2021-01-22T17:14:03Z</dcterms:created>
  <dcterms:modified xsi:type="dcterms:W3CDTF">2021-01-22T17:20:40Z</dcterms:modified>
</cp:coreProperties>
</file>