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F:\同步数据库采集\同步数据结果\"/>
    </mc:Choice>
  </mc:AlternateContent>
  <xr:revisionPtr revIDLastSave="0" documentId="13_ncr:1_{706269E2-2BC0-449C-8E12-24DB0C511C4E}" xr6:coauthVersionLast="45" xr6:coauthVersionMax="45" xr10:uidLastSave="{00000000-0000-0000-0000-000000000000}"/>
  <bookViews>
    <workbookView xWindow="-120" yWindow="-120" windowWidth="29040" windowHeight="15840" tabRatio="299" xr2:uid="{00000000-000D-0000-FFFF-FFFF00000000}"/>
  </bookViews>
  <sheets>
    <sheet name="模特分类表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5" l="1"/>
  <c r="J21" i="5"/>
  <c r="L12" i="5"/>
  <c r="D95" i="5"/>
  <c r="C95" i="5"/>
  <c r="E95" i="5"/>
  <c r="E145" i="5"/>
  <c r="K27" i="5" l="1"/>
  <c r="J27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L7" i="5"/>
  <c r="E71" i="5"/>
  <c r="D71" i="5"/>
  <c r="C71" i="5"/>
  <c r="F71" i="5" l="1"/>
  <c r="L14" i="5"/>
  <c r="D138" i="5"/>
  <c r="C138" i="5"/>
  <c r="F138" i="5" s="1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01" i="5"/>
  <c r="F102" i="5"/>
  <c r="F103" i="5"/>
  <c r="F104" i="5"/>
  <c r="F105" i="5"/>
  <c r="F106" i="5"/>
  <c r="F107" i="5"/>
  <c r="F108" i="5"/>
  <c r="F147" i="5" l="1"/>
  <c r="F148" i="5"/>
  <c r="F149" i="5"/>
  <c r="F150" i="5"/>
  <c r="F151" i="5"/>
  <c r="F146" i="5"/>
  <c r="F152" i="5"/>
  <c r="F153" i="5"/>
  <c r="D152" i="5"/>
  <c r="C152" i="5"/>
  <c r="E191" i="5" l="1"/>
  <c r="D191" i="5"/>
  <c r="C191" i="5"/>
  <c r="E184" i="5"/>
  <c r="C184" i="5"/>
  <c r="E181" i="5"/>
  <c r="D181" i="5"/>
  <c r="C181" i="5"/>
  <c r="E175" i="5"/>
  <c r="D175" i="5"/>
  <c r="C175" i="5"/>
  <c r="D168" i="5"/>
  <c r="C168" i="5"/>
  <c r="D158" i="5"/>
  <c r="C158" i="5"/>
  <c r="D145" i="5"/>
  <c r="C145" i="5"/>
  <c r="E84" i="5"/>
  <c r="D84" i="5"/>
  <c r="C84" i="5"/>
  <c r="F29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72" i="5"/>
  <c r="F73" i="5"/>
  <c r="F74" i="5"/>
  <c r="F75" i="5"/>
  <c r="F76" i="5"/>
  <c r="F77" i="5"/>
  <c r="F78" i="5"/>
  <c r="F79" i="5"/>
  <c r="F80" i="5"/>
  <c r="F81" i="5"/>
  <c r="F82" i="5"/>
  <c r="F83" i="5"/>
  <c r="F85" i="5"/>
  <c r="F86" i="5"/>
  <c r="F87" i="5"/>
  <c r="F88" i="5"/>
  <c r="F96" i="5"/>
  <c r="F97" i="5"/>
  <c r="F98" i="5"/>
  <c r="F99" i="5"/>
  <c r="F100" i="5"/>
  <c r="F139" i="5"/>
  <c r="F140" i="5"/>
  <c r="F141" i="5"/>
  <c r="F142" i="5"/>
  <c r="F143" i="5"/>
  <c r="F144" i="5"/>
  <c r="F154" i="5"/>
  <c r="F155" i="5"/>
  <c r="F156" i="5"/>
  <c r="F157" i="5"/>
  <c r="F159" i="5"/>
  <c r="F160" i="5"/>
  <c r="F161" i="5"/>
  <c r="F162" i="5"/>
  <c r="F163" i="5"/>
  <c r="F164" i="5"/>
  <c r="F165" i="5"/>
  <c r="F166" i="5"/>
  <c r="F167" i="5"/>
  <c r="F169" i="5"/>
  <c r="F170" i="5"/>
  <c r="F171" i="5"/>
  <c r="F172" i="5"/>
  <c r="F173" i="5"/>
  <c r="F174" i="5"/>
  <c r="F176" i="5"/>
  <c r="F177" i="5"/>
  <c r="F178" i="5"/>
  <c r="F179" i="5"/>
  <c r="F180" i="5"/>
  <c r="F182" i="5"/>
  <c r="F183" i="5"/>
  <c r="F185" i="5"/>
  <c r="F186" i="5"/>
  <c r="F187" i="5"/>
  <c r="F188" i="5"/>
  <c r="F189" i="5"/>
  <c r="F190" i="5"/>
  <c r="F2" i="5"/>
  <c r="F184" i="5" l="1"/>
  <c r="F158" i="5"/>
  <c r="F175" i="5"/>
  <c r="F181" i="5"/>
  <c r="F84" i="5"/>
  <c r="F168" i="5"/>
  <c r="F145" i="5"/>
  <c r="F95" i="5"/>
  <c r="F191" i="5"/>
</calcChain>
</file>

<file path=xl/sharedStrings.xml><?xml version="1.0" encoding="utf-8"?>
<sst xmlns="http://schemas.openxmlformats.org/spreadsheetml/2006/main" count="226" uniqueCount="222">
  <si>
    <t>身高</t>
    <phoneticPr fontId="1" type="noConversion"/>
  </si>
  <si>
    <t>S1-01-002</t>
  </si>
  <si>
    <t>S1-01-003</t>
  </si>
  <si>
    <t>S1-01-004</t>
  </si>
  <si>
    <t>S1-01-005</t>
  </si>
  <si>
    <t>S1-00-010</t>
  </si>
  <si>
    <t>S1-00-011</t>
  </si>
  <si>
    <t>S1-00-012</t>
  </si>
  <si>
    <t>S1-00-013</t>
  </si>
  <si>
    <t>S1-02-003</t>
  </si>
  <si>
    <t>S1-02-004</t>
  </si>
  <si>
    <t>S1-03-003</t>
  </si>
  <si>
    <t>S1-03-004</t>
  </si>
  <si>
    <t>S1-03-005</t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</si>
  <si>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</si>
  <si>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</si>
  <si>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</si>
  <si>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</si>
  <si>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</si>
  <si>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</si>
  <si>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</si>
  <si>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</si>
  <si>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</si>
  <si>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</si>
  <si>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</si>
  <si>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</si>
  <si>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</si>
  <si>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S5</t>
    <phoneticPr fontId="1" type="noConversion"/>
  </si>
  <si>
    <t>S6</t>
    <phoneticPr fontId="1" type="noConversion"/>
  </si>
  <si>
    <t>S2-08-002</t>
  </si>
  <si>
    <t>S2-08-003</t>
  </si>
  <si>
    <t>S2-08-004</t>
  </si>
  <si>
    <t>S2-08-005</t>
  </si>
  <si>
    <t>S2-08-006</t>
  </si>
  <si>
    <t>S6-07-008</t>
  </si>
  <si>
    <t>S6-07-009</t>
  </si>
  <si>
    <t>09</t>
    <phoneticPr fontId="1" type="noConversion"/>
  </si>
  <si>
    <t>S2-09-002</t>
  </si>
  <si>
    <t>S2-09-003</t>
  </si>
  <si>
    <t>S2-09-004</t>
  </si>
  <si>
    <t>S2-09-005</t>
  </si>
  <si>
    <t>10</t>
    <phoneticPr fontId="1" type="noConversion"/>
  </si>
  <si>
    <t>11</t>
    <phoneticPr fontId="1" type="noConversion"/>
  </si>
  <si>
    <t>S2-10-002</t>
  </si>
  <si>
    <t>S2-11-002</t>
  </si>
  <si>
    <t>S2-11-003</t>
  </si>
  <si>
    <t>S2-11-005</t>
  </si>
  <si>
    <t>S2-11-006</t>
  </si>
  <si>
    <t>动捕帧数</t>
    <phoneticPr fontId="1" type="noConversion"/>
  </si>
  <si>
    <t>kinect帧数</t>
    <phoneticPr fontId="1" type="noConversion"/>
  </si>
  <si>
    <t>IMU帧数</t>
    <phoneticPr fontId="1" type="noConversion"/>
  </si>
  <si>
    <t>总帧数</t>
    <phoneticPr fontId="1" type="noConversion"/>
  </si>
  <si>
    <t>模特编号</t>
    <phoneticPr fontId="1" type="noConversion"/>
  </si>
  <si>
    <t>运动序列编号</t>
    <phoneticPr fontId="1" type="noConversion"/>
  </si>
  <si>
    <t>S1-00-001</t>
  </si>
  <si>
    <t>S1-00-002</t>
  </si>
  <si>
    <t>S1-00-003</t>
  </si>
  <si>
    <t>S1-00-004</t>
  </si>
  <si>
    <t>S1-00-005</t>
  </si>
  <si>
    <t>S1-00-006</t>
  </si>
  <si>
    <t>S1-00-007</t>
  </si>
  <si>
    <t>S1-00-008</t>
  </si>
  <si>
    <t>S1-00-009</t>
  </si>
  <si>
    <t>S1-00-014</t>
  </si>
  <si>
    <t>S3-00-001</t>
  </si>
  <si>
    <t>S3-00-002</t>
  </si>
  <si>
    <t>S3-00-003</t>
  </si>
  <si>
    <t>S3-00-004</t>
  </si>
  <si>
    <t>S3-00-005</t>
  </si>
  <si>
    <t>S5-00-001</t>
  </si>
  <si>
    <t>S5-00-002</t>
  </si>
  <si>
    <t>S5-00-003</t>
  </si>
  <si>
    <t>S5-00-004</t>
  </si>
  <si>
    <t>S5-00-005</t>
  </si>
  <si>
    <t>S5-00-006</t>
  </si>
  <si>
    <t>S5-00-007</t>
  </si>
  <si>
    <t>S5-00-008</t>
  </si>
  <si>
    <t>S5-00-009</t>
  </si>
  <si>
    <t>S1-01-001</t>
  </si>
  <si>
    <t>S1-01-006</t>
  </si>
  <si>
    <t>S1-01-007</t>
  </si>
  <si>
    <t>S3-01-001</t>
  </si>
  <si>
    <t>S3-01-002</t>
  </si>
  <si>
    <t>S3-01-003</t>
  </si>
  <si>
    <t>S3-01-004</t>
  </si>
  <si>
    <t>S3-01-005</t>
  </si>
  <si>
    <t>S1-02-001</t>
  </si>
  <si>
    <t>S1-02-002</t>
  </si>
  <si>
    <t>S1-03-001</t>
  </si>
  <si>
    <t>S1-03-002</t>
  </si>
  <si>
    <t>S2-04-001</t>
  </si>
  <si>
    <t>S2-04-002</t>
  </si>
  <si>
    <t>S2-04-003</t>
  </si>
  <si>
    <t>S2-04-004</t>
  </si>
  <si>
    <t>S2-04-005</t>
  </si>
  <si>
    <t>S2-04-006</t>
  </si>
  <si>
    <t>S1-06-001</t>
  </si>
  <si>
    <t>S1-06-002</t>
  </si>
  <si>
    <t>S1-06-003</t>
  </si>
  <si>
    <t>S1-06-004</t>
  </si>
  <si>
    <t>S1-06-005</t>
  </si>
  <si>
    <t>S6-07-001</t>
  </si>
  <si>
    <t>S6-07-002</t>
  </si>
  <si>
    <t>S6-07-003</t>
  </si>
  <si>
    <t>S6-07-004</t>
  </si>
  <si>
    <t>S6-07-005</t>
  </si>
  <si>
    <t>S6-07-006</t>
  </si>
  <si>
    <t>S6-07-007</t>
  </si>
  <si>
    <t>S2-08-001</t>
  </si>
  <si>
    <t>S2-09-001</t>
  </si>
  <si>
    <t>S2-10-001</t>
  </si>
  <si>
    <t>S2-11-001</t>
  </si>
  <si>
    <t>S2-11-004</t>
  </si>
  <si>
    <t>采集帧数</t>
    <phoneticPr fontId="1" type="noConversion"/>
  </si>
  <si>
    <t>09(女155)</t>
    <phoneticPr fontId="1" type="noConversion"/>
  </si>
  <si>
    <t>10(女160)</t>
    <phoneticPr fontId="1" type="noConversion"/>
  </si>
  <si>
    <t>04(男170)</t>
    <phoneticPr fontId="1" type="noConversion"/>
  </si>
  <si>
    <t>07(女170)</t>
    <phoneticPr fontId="1" type="noConversion"/>
  </si>
  <si>
    <t>00(男175)</t>
    <phoneticPr fontId="1" type="noConversion"/>
  </si>
  <si>
    <t>03(男175)</t>
    <phoneticPr fontId="1" type="noConversion"/>
  </si>
  <si>
    <t>06(男175)</t>
    <phoneticPr fontId="1" type="noConversion"/>
  </si>
  <si>
    <t>11(男175)</t>
    <phoneticPr fontId="1" type="noConversion"/>
  </si>
  <si>
    <t>01(男180)</t>
    <phoneticPr fontId="1" type="noConversion"/>
  </si>
  <si>
    <t>02(男180)</t>
    <phoneticPr fontId="1" type="noConversion"/>
  </si>
  <si>
    <t>08(男180)</t>
    <phoneticPr fontId="1" type="noConversion"/>
  </si>
  <si>
    <t>动作类别</t>
  </si>
  <si>
    <t>动捕帧数</t>
  </si>
  <si>
    <t>Kinect帧数</t>
  </si>
  <si>
    <t>IMU帧数</t>
  </si>
  <si>
    <t>总计</t>
  </si>
  <si>
    <t>05(女165)</t>
    <phoneticPr fontId="1" type="noConversion"/>
  </si>
  <si>
    <t>S4-05-001</t>
  </si>
  <si>
    <t>S4-05-002</t>
  </si>
  <si>
    <t>S4-05-003</t>
  </si>
  <si>
    <t>S4-05-004</t>
  </si>
  <si>
    <t>S4-05-005</t>
  </si>
  <si>
    <t>S4-05-006</t>
  </si>
  <si>
    <t>S5-00-011</t>
  </si>
  <si>
    <t>S5-00-012</t>
  </si>
  <si>
    <t>S5-00-013</t>
  </si>
  <si>
    <t>S5-00-014</t>
  </si>
  <si>
    <t>S5-00-015</t>
  </si>
  <si>
    <t>S5-00-016</t>
  </si>
  <si>
    <t>S5-00-017</t>
  </si>
  <si>
    <t>S5-00-018</t>
  </si>
  <si>
    <t>S5-00-019</t>
  </si>
  <si>
    <t>S5-00-021</t>
  </si>
  <si>
    <t>S5-00-022</t>
  </si>
  <si>
    <t>S5-00-023</t>
  </si>
  <si>
    <t>S5-00-024</t>
  </si>
  <si>
    <t>S5-00-025</t>
  </si>
  <si>
    <t>S5-00-026</t>
  </si>
  <si>
    <t>S5-00-027</t>
  </si>
  <si>
    <t>S5-00-028</t>
  </si>
  <si>
    <t>S5-00-029</t>
  </si>
  <si>
    <t>S5-00-030</t>
  </si>
  <si>
    <t>S5-00-031</t>
  </si>
  <si>
    <t>S5-00-032</t>
  </si>
  <si>
    <t>S5-00-033</t>
  </si>
  <si>
    <t>S5-00-035</t>
  </si>
  <si>
    <t>S5-00-036</t>
  </si>
  <si>
    <t>S5-00-037</t>
  </si>
  <si>
    <t>S5-00-038</t>
  </si>
  <si>
    <t>S5-00-039</t>
  </si>
  <si>
    <t>S5-00-040</t>
  </si>
  <si>
    <t>S5-00-041</t>
  </si>
  <si>
    <t>S5-00-042</t>
  </si>
  <si>
    <t>S5-00-043</t>
  </si>
  <si>
    <t>S5-00-044</t>
  </si>
  <si>
    <t>S5-00-045</t>
  </si>
  <si>
    <t>S5-00-046</t>
  </si>
  <si>
    <t>S5-00-047</t>
  </si>
  <si>
    <t>S5-00-048</t>
  </si>
  <si>
    <t>S5-00-049</t>
  </si>
  <si>
    <t>S5-00-050</t>
  </si>
  <si>
    <t>S3-03-001</t>
    <phoneticPr fontId="1" type="noConversion"/>
  </si>
  <si>
    <t>S3-03-002</t>
    <phoneticPr fontId="1" type="noConversion"/>
  </si>
  <si>
    <t>S3-03-003</t>
  </si>
  <si>
    <t>S3-03-004</t>
  </si>
  <si>
    <t>S3-03-005</t>
  </si>
  <si>
    <t>S3-03-006</t>
  </si>
  <si>
    <t>S3-03-007</t>
  </si>
  <si>
    <t>S3-03-008</t>
  </si>
  <si>
    <t>S3-03-009</t>
  </si>
  <si>
    <t>S3-03-010</t>
  </si>
  <si>
    <t>S3-03-011</t>
  </si>
  <si>
    <t>S3-03-012</t>
  </si>
  <si>
    <t>S3-03-013</t>
  </si>
  <si>
    <t>S3-03-014</t>
  </si>
  <si>
    <t>S3-03-015</t>
  </si>
  <si>
    <t>S3-03-016</t>
  </si>
  <si>
    <t>S3-03-017</t>
  </si>
  <si>
    <t>S3-03-018</t>
  </si>
  <si>
    <t>S3-03-019</t>
  </si>
  <si>
    <t>S3-03-020</t>
  </si>
  <si>
    <t>S3-03-021</t>
  </si>
  <si>
    <t>S3-03-022</t>
  </si>
  <si>
    <t>S3-03-023</t>
  </si>
  <si>
    <t>S3-03-024</t>
  </si>
  <si>
    <t>S3-03-025</t>
  </si>
  <si>
    <t>S3-03-026</t>
  </si>
  <si>
    <t>S3-03-027</t>
  </si>
  <si>
    <t>S3-03-028</t>
  </si>
  <si>
    <t>S3-03-029</t>
  </si>
  <si>
    <t>S3-03-030</t>
  </si>
  <si>
    <t>S3-03-031</t>
  </si>
  <si>
    <t>S3-03-032</t>
  </si>
  <si>
    <t>S3-03-033</t>
  </si>
  <si>
    <t>S3-03-034</t>
  </si>
  <si>
    <t>S3-03-035</t>
  </si>
  <si>
    <t>S3-03-036</t>
  </si>
  <si>
    <t>S3-03-037</t>
  </si>
  <si>
    <t>S5-00-010</t>
  </si>
  <si>
    <t>S5-00-020</t>
  </si>
  <si>
    <t>S5-00-034</t>
  </si>
  <si>
    <t>S1-02-005</t>
    <phoneticPr fontId="1" type="noConversion"/>
  </si>
  <si>
    <t>S1-02-006</t>
    <phoneticPr fontId="1" type="noConversion"/>
  </si>
  <si>
    <t>S1-02-007</t>
  </si>
  <si>
    <t>S1-02-008</t>
  </si>
  <si>
    <t>S1-02-009</t>
  </si>
  <si>
    <t>S1-02-010</t>
  </si>
  <si>
    <t>kinect数据噪声特别大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</si>
</sst>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模特分类表!$I$1</c:f>
              <c:strCache>
                <c:ptCount val="1"/>
                <c:pt idx="0">
                  <c:v>动捕帧数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模特分类表!$H$2:$H$13</c:f>
              <c:strCache>
                <c:ptCount val="12"/>
                <c:pt idx="0">
                  <c:v>09(女155)</c:v>
                </c:pt>
                <c:pt idx="1">
                  <c:v>10(女160)</c:v>
                </c:pt>
                <c:pt idx="2">
                  <c:v>05(女165)</c:v>
                </c:pt>
                <c:pt idx="3">
                  <c:v>07(女170)</c:v>
                </c:pt>
                <c:pt idx="4">
                  <c:v>04(男170)</c:v>
                </c:pt>
                <c:pt idx="5">
                  <c:v>00(男175)</c:v>
                </c:pt>
                <c:pt idx="6">
                  <c:v>03(男175)</c:v>
                </c:pt>
                <c:pt idx="7">
                  <c:v>06(男175)</c:v>
                </c:pt>
                <c:pt idx="8">
                  <c:v>11(男175)</c:v>
                </c:pt>
                <c:pt idx="9">
                  <c:v>01(男180)</c:v>
                </c:pt>
                <c:pt idx="10">
                  <c:v>02(男180)</c:v>
                </c:pt>
                <c:pt idx="11">
                  <c:v>08(男180)</c:v>
                </c:pt>
              </c:strCache>
            </c:strRef>
          </c:cat>
          <c:val>
            <c:numRef>
              <c:f>模特分类表!$I$2:$I$13</c:f>
              <c:numCache>
                <c:formatCode>General</c:formatCode>
                <c:ptCount val="12"/>
                <c:pt idx="0">
                  <c:v>132948</c:v>
                </c:pt>
                <c:pt idx="1">
                  <c:v>43034</c:v>
                </c:pt>
                <c:pt idx="2">
                  <c:v>179902</c:v>
                </c:pt>
                <c:pt idx="3">
                  <c:v>33680</c:v>
                </c:pt>
                <c:pt idx="4">
                  <c:v>171231</c:v>
                </c:pt>
                <c:pt idx="5">
                  <c:v>1077334</c:v>
                </c:pt>
                <c:pt idx="6">
                  <c:v>546495</c:v>
                </c:pt>
                <c:pt idx="7">
                  <c:v>74176</c:v>
                </c:pt>
                <c:pt idx="8">
                  <c:v>162464</c:v>
                </c:pt>
                <c:pt idx="9">
                  <c:v>217585</c:v>
                </c:pt>
                <c:pt idx="10">
                  <c:v>173118</c:v>
                </c:pt>
                <c:pt idx="11">
                  <c:v>149614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3-43A7-A469-3F0BA150D2FB}"/>
            </c:ext>
          </c:extLst>
        </c:ser>
        <c:ser>
          <c:idx val="1"/>
          <c:order val="1"/>
          <c:tx>
            <c:strRef>
              <c:f>模特分类表!$J$1</c:f>
              <c:strCache>
                <c:ptCount val="1"/>
                <c:pt idx="0">
                  <c:v>kinect帧数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模特分类表!$H$2:$H$13</c:f>
              <c:strCache>
                <c:ptCount val="12"/>
                <c:pt idx="0">
                  <c:v>09(女155)</c:v>
                </c:pt>
                <c:pt idx="1">
                  <c:v>10(女160)</c:v>
                </c:pt>
                <c:pt idx="2">
                  <c:v>05(女165)</c:v>
                </c:pt>
                <c:pt idx="3">
                  <c:v>07(女170)</c:v>
                </c:pt>
                <c:pt idx="4">
                  <c:v>04(男170)</c:v>
                </c:pt>
                <c:pt idx="5">
                  <c:v>00(男175)</c:v>
                </c:pt>
                <c:pt idx="6">
                  <c:v>03(男175)</c:v>
                </c:pt>
                <c:pt idx="7">
                  <c:v>06(男175)</c:v>
                </c:pt>
                <c:pt idx="8">
                  <c:v>11(男175)</c:v>
                </c:pt>
                <c:pt idx="9">
                  <c:v>01(男180)</c:v>
                </c:pt>
                <c:pt idx="10">
                  <c:v>02(男180)</c:v>
                </c:pt>
                <c:pt idx="11">
                  <c:v>08(男180)</c:v>
                </c:pt>
              </c:strCache>
            </c:strRef>
          </c:cat>
          <c:val>
            <c:numRef>
              <c:f>模特分类表!$J$2:$J$13</c:f>
              <c:numCache>
                <c:formatCode>General</c:formatCode>
                <c:ptCount val="12"/>
                <c:pt idx="0">
                  <c:v>132948</c:v>
                </c:pt>
                <c:pt idx="1">
                  <c:v>13258</c:v>
                </c:pt>
                <c:pt idx="2">
                  <c:v>179902</c:v>
                </c:pt>
                <c:pt idx="3">
                  <c:v>33680</c:v>
                </c:pt>
                <c:pt idx="4">
                  <c:v>171231</c:v>
                </c:pt>
                <c:pt idx="5">
                  <c:v>1077334</c:v>
                </c:pt>
                <c:pt idx="6">
                  <c:v>546495</c:v>
                </c:pt>
                <c:pt idx="7">
                  <c:v>74176</c:v>
                </c:pt>
                <c:pt idx="8">
                  <c:v>162464</c:v>
                </c:pt>
                <c:pt idx="9">
                  <c:v>217585</c:v>
                </c:pt>
                <c:pt idx="10">
                  <c:v>173118</c:v>
                </c:pt>
                <c:pt idx="11">
                  <c:v>149614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3-43A7-A469-3F0BA150D2FB}"/>
            </c:ext>
          </c:extLst>
        </c:ser>
        <c:ser>
          <c:idx val="2"/>
          <c:order val="2"/>
          <c:tx>
            <c:strRef>
              <c:f>模特分类表!$K$1</c:f>
              <c:strCache>
                <c:ptCount val="1"/>
                <c:pt idx="0">
                  <c:v>IMU帧数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模特分类表!$H$2:$H$13</c:f>
              <c:strCache>
                <c:ptCount val="12"/>
                <c:pt idx="0">
                  <c:v>09(女155)</c:v>
                </c:pt>
                <c:pt idx="1">
                  <c:v>10(女160)</c:v>
                </c:pt>
                <c:pt idx="2">
                  <c:v>05(女165)</c:v>
                </c:pt>
                <c:pt idx="3">
                  <c:v>07(女170)</c:v>
                </c:pt>
                <c:pt idx="4">
                  <c:v>04(男170)</c:v>
                </c:pt>
                <c:pt idx="5">
                  <c:v>00(男175)</c:v>
                </c:pt>
                <c:pt idx="6">
                  <c:v>03(男175)</c:v>
                </c:pt>
                <c:pt idx="7">
                  <c:v>06(男175)</c:v>
                </c:pt>
                <c:pt idx="8">
                  <c:v>11(男175)</c:v>
                </c:pt>
                <c:pt idx="9">
                  <c:v>01(男180)</c:v>
                </c:pt>
                <c:pt idx="10">
                  <c:v>02(男180)</c:v>
                </c:pt>
                <c:pt idx="11">
                  <c:v>08(男180)</c:v>
                </c:pt>
              </c:strCache>
            </c:strRef>
          </c:cat>
          <c:val>
            <c:numRef>
              <c:f>模特分类表!$K$2:$K$13</c:f>
              <c:numCache>
                <c:formatCode>General</c:formatCode>
                <c:ptCount val="12"/>
                <c:pt idx="0">
                  <c:v>132948</c:v>
                </c:pt>
                <c:pt idx="1">
                  <c:v>43034</c:v>
                </c:pt>
                <c:pt idx="2">
                  <c:v>0</c:v>
                </c:pt>
                <c:pt idx="3">
                  <c:v>0</c:v>
                </c:pt>
                <c:pt idx="4">
                  <c:v>171231</c:v>
                </c:pt>
                <c:pt idx="5">
                  <c:v>248608</c:v>
                </c:pt>
                <c:pt idx="6">
                  <c:v>0</c:v>
                </c:pt>
                <c:pt idx="7">
                  <c:v>0</c:v>
                </c:pt>
                <c:pt idx="8">
                  <c:v>87032</c:v>
                </c:pt>
                <c:pt idx="9">
                  <c:v>115771</c:v>
                </c:pt>
                <c:pt idx="10">
                  <c:v>129944</c:v>
                </c:pt>
                <c:pt idx="11">
                  <c:v>149614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3-43A7-A469-3F0BA150D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460592"/>
        <c:axId val="1538034128"/>
      </c:barChart>
      <c:catAx>
        <c:axId val="17804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8034128"/>
        <c:crosses val="autoZero"/>
        <c:auto val="1"/>
        <c:lblAlgn val="ctr"/>
        <c:lblOffset val="100"/>
        <c:noMultiLvlLbl val="0"/>
      </c:catAx>
      <c:valAx>
        <c:axId val="15380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04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模特分类表!$I$20</c:f>
              <c:strCache>
                <c:ptCount val="1"/>
                <c:pt idx="0">
                  <c:v>动捕帧数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模特分类表!$H$21:$H$26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模特分类表!$I$21:$I$26</c:f>
              <c:numCache>
                <c:formatCode>General</c:formatCode>
                <c:ptCount val="6"/>
                <c:pt idx="0">
                  <c:v>621208</c:v>
                </c:pt>
                <c:pt idx="1">
                  <c:v>659291</c:v>
                </c:pt>
                <c:pt idx="2">
                  <c:v>764570</c:v>
                </c:pt>
                <c:pt idx="3">
                  <c:v>179902</c:v>
                </c:pt>
                <c:pt idx="4">
                  <c:v>702930</c:v>
                </c:pt>
                <c:pt idx="5">
                  <c:v>33680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7-4C41-800F-511832537833}"/>
            </c:ext>
          </c:extLst>
        </c:ser>
        <c:ser>
          <c:idx val="1"/>
          <c:order val="1"/>
          <c:tx>
            <c:strRef>
              <c:f>模特分类表!$J$20</c:f>
              <c:strCache>
                <c:ptCount val="1"/>
                <c:pt idx="0">
                  <c:v>Kinect帧数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模特分类表!$H$21:$H$26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模特分类表!$J$21:$J$26</c:f>
              <c:numCache>
                <c:formatCode>General</c:formatCode>
                <c:ptCount val="6"/>
                <c:pt idx="0">
                  <c:v>621208</c:v>
                </c:pt>
                <c:pt idx="1">
                  <c:v>629515</c:v>
                </c:pt>
                <c:pt idx="2">
                  <c:v>764570</c:v>
                </c:pt>
                <c:pt idx="3">
                  <c:v>179902</c:v>
                </c:pt>
                <c:pt idx="4">
                  <c:v>702930</c:v>
                </c:pt>
                <c:pt idx="5">
                  <c:v>33680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7-4C41-800F-511832537833}"/>
            </c:ext>
          </c:extLst>
        </c:ser>
        <c:ser>
          <c:idx val="2"/>
          <c:order val="2"/>
          <c:tx>
            <c:strRef>
              <c:f>模特分类表!$K$20</c:f>
              <c:strCache>
                <c:ptCount val="1"/>
                <c:pt idx="0">
                  <c:v>IMU帧数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模特分类表!$H$21:$H$26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模特分类表!$K$21:$K$26</c:f>
              <c:numCache>
                <c:formatCode>General</c:formatCode>
                <c:ptCount val="6"/>
                <c:pt idx="0">
                  <c:v>129944</c:v>
                </c:pt>
                <c:pt idx="1">
                  <c:v>583859</c:v>
                </c:pt>
                <c:pt idx="2">
                  <c:v>272335</c:v>
                </c:pt>
                <c:pt idx="3">
                  <c:v>0</c:v>
                </c:pt>
                <c:pt idx="4">
                  <c:v>92044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07-4C41-800F-511832537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260032"/>
        <c:axId val="1218235744"/>
      </c:barChart>
      <c:catAx>
        <c:axId val="179726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8235744"/>
        <c:crosses val="autoZero"/>
        <c:auto val="1"/>
        <c:lblAlgn val="ctr"/>
        <c:lblOffset val="100"/>
        <c:noMultiLvlLbl val="0"/>
      </c:catAx>
      <c:valAx>
        <c:axId val="12182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726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642937</xdr:colOff>
      <xdr:row>2</xdr:row>
      <xdr:rowOff>180975</xdr:rowOff>
    </xdr:from>
    <xdr:to>
      <xdr:col>18</xdr:col>
      <xdr:colOff>357187</xdr:colOff>
      <xdr:row>13</xdr:row>
      <xdr:rowOff>200025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124233-C7E9-4ECE-8D53-A20DBB3CF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17</xdr:row>
      <xdr:rowOff>171450</xdr:rowOff>
    </xdr:from>
    <xdr:to>
      <xdr:col>17</xdr:col>
      <xdr:colOff>590550</xdr:colOff>
      <xdr:row>28</xdr:row>
      <xdr:rowOff>190500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24784E0-DA42-434C-865F-ABDA33518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B9BD-ED74-4C84-8A17-CA6DDB2F6423}">
  <dimension ref="A1:R191"/>
  <sheetViews>
    <sheetView tabSelected="1" zoomScaleNormal="100" workbookViewId="0">
      <selection activeCell="M11" sqref="M11"/>
    </sheetView>
  </sheetViews>
  <sheetFormatPr defaultColWidth="10.625" defaultRowHeight="20.100000000000001" customHeight="1" x14ac:dyDescent="0.2"/>
  <cols>
    <col min="1" max="1" width="10.625" style="12"/>
    <col min="2" max="2" width="12.375" style="2" customWidth="1"/>
    <col min="3" max="6" width="10.625" style="2"/>
    <col min="7" max="7" width="19" style="2" customWidth="1"/>
    <col min="8" max="8" width="10.625" style="12"/>
    <col min="9" max="16384" width="10.625" style="2"/>
  </cols>
  <sheetData>
    <row r="1" spans="1:12" ht="20.100000000000001" customHeight="1" x14ac:dyDescent="0.2">
      <c r="A1" s="1" t="s">
        <v>52</v>
      </c>
      <c r="B1" s="2" t="s">
        <v>53</v>
      </c>
      <c r="C1" s="5" t="s">
        <v>48</v>
      </c>
      <c r="D1" s="5" t="s">
        <v>49</v>
      </c>
      <c r="E1" s="5" t="s">
        <v>50</v>
      </c>
      <c r="F1" s="2" t="s">
        <v>51</v>
      </c>
      <c r="G1" s="14" t="s">
        <v>0</v>
      </c>
      <c r="H1" s="16" t="s">
        <v>52</v>
      </c>
      <c r="I1" s="18" t="s">
        <v>48</v>
      </c>
      <c r="J1" s="17" t="s">
        <v>49</v>
      </c>
      <c r="K1" s="17" t="s">
        <v>50</v>
      </c>
      <c r="L1" s="14" t="s">
        <v>113</v>
      </c>
    </row>
    <row r="2" spans="1:12" ht="20.100000000000001" customHeight="1" x14ac:dyDescent="0.2">
      <c r="A2" s="29" t="s">
        <v>14</v>
      </c>
      <c r="B2" s="6" t="s">
        <v>54</v>
      </c>
      <c r="C2" s="6">
        <v>16426</v>
      </c>
      <c r="D2" s="6">
        <v>16426</v>
      </c>
      <c r="E2" s="7"/>
      <c r="F2" s="2">
        <f>C2+D2+E2</f>
        <v>32852</v>
      </c>
      <c r="G2" s="14">
        <v>155</v>
      </c>
      <c r="H2" s="16" t="s">
        <v>114</v>
      </c>
      <c r="I2" s="8">
        <v>132948</v>
      </c>
      <c r="J2" s="8">
        <v>132948</v>
      </c>
      <c r="K2" s="8">
        <v>132948</v>
      </c>
      <c r="L2" s="9">
        <v>398844</v>
      </c>
    </row>
    <row r="3" spans="1:12" ht="20.100000000000001" customHeight="1" x14ac:dyDescent="0.2">
      <c r="A3" s="30"/>
      <c r="B3" s="8" t="s">
        <v>55</v>
      </c>
      <c r="C3" s="8">
        <v>20304</v>
      </c>
      <c r="D3" s="8">
        <v>20304</v>
      </c>
      <c r="E3" s="9"/>
      <c r="F3" s="2">
        <f t="shared" ref="F3:F163" si="0">C3+D3+E3</f>
        <v>40608</v>
      </c>
      <c r="G3" s="14">
        <v>160</v>
      </c>
      <c r="H3" s="16" t="s">
        <v>115</v>
      </c>
      <c r="I3" s="8">
        <v>43034</v>
      </c>
      <c r="J3" s="8">
        <v>13258</v>
      </c>
      <c r="K3" s="8">
        <v>43034</v>
      </c>
      <c r="L3" s="9">
        <v>99326</v>
      </c>
    </row>
    <row r="4" spans="1:12" ht="20.100000000000001" customHeight="1" x14ac:dyDescent="0.2">
      <c r="A4" s="30"/>
      <c r="B4" s="8" t="s">
        <v>56</v>
      </c>
      <c r="C4" s="8">
        <v>2376</v>
      </c>
      <c r="D4" s="8">
        <v>2376</v>
      </c>
      <c r="E4" s="9"/>
      <c r="F4" s="2">
        <f t="shared" si="0"/>
        <v>4752</v>
      </c>
      <c r="G4" s="14">
        <v>160</v>
      </c>
      <c r="H4" s="16" t="s">
        <v>130</v>
      </c>
      <c r="I4" s="8">
        <v>179902</v>
      </c>
      <c r="J4" s="8">
        <v>179902</v>
      </c>
      <c r="K4" s="8">
        <v>0</v>
      </c>
      <c r="L4" s="9">
        <v>359804</v>
      </c>
    </row>
    <row r="5" spans="1:12" ht="20.100000000000001" customHeight="1" x14ac:dyDescent="0.2">
      <c r="A5" s="30"/>
      <c r="B5" s="8" t="s">
        <v>57</v>
      </c>
      <c r="C5" s="8">
        <v>22834</v>
      </c>
      <c r="D5" s="8">
        <v>22834</v>
      </c>
      <c r="E5" s="9"/>
      <c r="F5" s="2">
        <f t="shared" si="0"/>
        <v>45668</v>
      </c>
      <c r="G5" s="14">
        <v>170</v>
      </c>
      <c r="H5" s="16" t="s">
        <v>117</v>
      </c>
      <c r="I5" s="8">
        <v>33680</v>
      </c>
      <c r="J5" s="8">
        <v>33680</v>
      </c>
      <c r="K5" s="8">
        <v>0</v>
      </c>
      <c r="L5" s="9">
        <v>67360</v>
      </c>
    </row>
    <row r="6" spans="1:12" ht="20.100000000000001" customHeight="1" x14ac:dyDescent="0.2">
      <c r="A6" s="30"/>
      <c r="B6" s="8" t="s">
        <v>58</v>
      </c>
      <c r="C6" s="8">
        <v>22760</v>
      </c>
      <c r="D6" s="8">
        <v>22760</v>
      </c>
      <c r="E6" s="9"/>
      <c r="F6" s="2">
        <f t="shared" si="0"/>
        <v>45520</v>
      </c>
      <c r="G6" s="14">
        <v>170</v>
      </c>
      <c r="H6" s="16" t="s">
        <v>116</v>
      </c>
      <c r="I6" s="8">
        <v>171231</v>
      </c>
      <c r="J6" s="8">
        <v>171231</v>
      </c>
      <c r="K6" s="8">
        <v>171231</v>
      </c>
      <c r="L6" s="9">
        <v>513693</v>
      </c>
    </row>
    <row r="7" spans="1:12" ht="20.100000000000001" customHeight="1" x14ac:dyDescent="0.2">
      <c r="A7" s="30"/>
      <c r="B7" s="8" t="s">
        <v>59</v>
      </c>
      <c r="C7" s="8">
        <v>19994</v>
      </c>
      <c r="D7" s="8">
        <v>19994</v>
      </c>
      <c r="E7" s="9"/>
      <c r="F7" s="2">
        <f t="shared" si="0"/>
        <v>39988</v>
      </c>
      <c r="G7" s="14">
        <v>175</v>
      </c>
      <c r="H7" s="16" t="s">
        <v>118</v>
      </c>
      <c r="I7" s="8">
        <v>1077334</v>
      </c>
      <c r="J7" s="8">
        <v>1077334</v>
      </c>
      <c r="K7" s="8">
        <v>248608</v>
      </c>
      <c r="L7" s="9">
        <f>I7+J7+K7</f>
        <v>2403276</v>
      </c>
    </row>
    <row r="8" spans="1:12" ht="20.100000000000001" customHeight="1" x14ac:dyDescent="0.2">
      <c r="A8" s="30"/>
      <c r="B8" s="8" t="s">
        <v>60</v>
      </c>
      <c r="C8" s="8">
        <v>19744</v>
      </c>
      <c r="D8" s="8">
        <v>19744</v>
      </c>
      <c r="E8" s="9"/>
      <c r="F8" s="2">
        <f t="shared" si="0"/>
        <v>39488</v>
      </c>
      <c r="G8" s="14">
        <v>175</v>
      </c>
      <c r="H8" s="16" t="s">
        <v>119</v>
      </c>
      <c r="I8" s="8">
        <v>546495</v>
      </c>
      <c r="J8" s="8">
        <v>546495</v>
      </c>
      <c r="K8" s="8">
        <v>0</v>
      </c>
      <c r="L8" s="9">
        <v>1092990</v>
      </c>
    </row>
    <row r="9" spans="1:12" ht="20.100000000000001" customHeight="1" x14ac:dyDescent="0.2">
      <c r="A9" s="30"/>
      <c r="B9" s="8" t="s">
        <v>61</v>
      </c>
      <c r="C9" s="8">
        <v>18700</v>
      </c>
      <c r="D9" s="8">
        <v>18700</v>
      </c>
      <c r="E9" s="9"/>
      <c r="F9" s="2">
        <f t="shared" si="0"/>
        <v>37400</v>
      </c>
      <c r="G9" s="14">
        <v>175</v>
      </c>
      <c r="H9" s="16" t="s">
        <v>120</v>
      </c>
      <c r="I9" s="8">
        <v>74176</v>
      </c>
      <c r="J9" s="8">
        <v>74176</v>
      </c>
      <c r="K9" s="8">
        <v>0</v>
      </c>
      <c r="L9" s="9">
        <v>148352</v>
      </c>
    </row>
    <row r="10" spans="1:12" ht="20.100000000000001" customHeight="1" x14ac:dyDescent="0.2">
      <c r="A10" s="30"/>
      <c r="B10" s="8" t="s">
        <v>62</v>
      </c>
      <c r="C10" s="8">
        <v>16684</v>
      </c>
      <c r="D10" s="8">
        <v>16684</v>
      </c>
      <c r="E10" s="9"/>
      <c r="F10" s="2">
        <f t="shared" si="0"/>
        <v>33368</v>
      </c>
      <c r="G10" s="14">
        <v>175</v>
      </c>
      <c r="H10" s="16" t="s">
        <v>121</v>
      </c>
      <c r="I10" s="8">
        <v>162464</v>
      </c>
      <c r="J10" s="8">
        <v>162464</v>
      </c>
      <c r="K10" s="8">
        <v>87032</v>
      </c>
      <c r="L10" s="9">
        <v>411960</v>
      </c>
    </row>
    <row r="11" spans="1:12" ht="20.100000000000001" customHeight="1" x14ac:dyDescent="0.2">
      <c r="A11" s="30"/>
      <c r="B11" s="8" t="s">
        <v>5</v>
      </c>
      <c r="C11" s="8">
        <v>11964</v>
      </c>
      <c r="D11" s="8">
        <v>11964</v>
      </c>
      <c r="E11" s="9"/>
      <c r="F11" s="2">
        <f t="shared" si="0"/>
        <v>23928</v>
      </c>
      <c r="G11" s="14">
        <v>180</v>
      </c>
      <c r="H11" s="16" t="s">
        <v>122</v>
      </c>
      <c r="I11" s="8">
        <v>217585</v>
      </c>
      <c r="J11" s="8">
        <v>217585</v>
      </c>
      <c r="K11" s="8">
        <v>115771</v>
      </c>
      <c r="L11" s="9">
        <v>550941</v>
      </c>
    </row>
    <row r="12" spans="1:12" ht="20.100000000000001" customHeight="1" x14ac:dyDescent="0.2">
      <c r="A12" s="30"/>
      <c r="B12" s="8" t="s">
        <v>6</v>
      </c>
      <c r="C12" s="8">
        <v>6870</v>
      </c>
      <c r="D12" s="8">
        <v>6870</v>
      </c>
      <c r="E12" s="9"/>
      <c r="F12" s="2">
        <f t="shared" si="0"/>
        <v>13740</v>
      </c>
      <c r="G12" s="14">
        <v>180</v>
      </c>
      <c r="H12" s="16" t="s">
        <v>123</v>
      </c>
      <c r="I12" s="8">
        <v>173118</v>
      </c>
      <c r="J12" s="8">
        <v>173118</v>
      </c>
      <c r="K12" s="8">
        <v>129944</v>
      </c>
      <c r="L12" s="9">
        <f>I12+J12+K12</f>
        <v>476180</v>
      </c>
    </row>
    <row r="13" spans="1:12" ht="20.100000000000001" customHeight="1" x14ac:dyDescent="0.2">
      <c r="A13" s="30"/>
      <c r="B13" s="8" t="s">
        <v>7</v>
      </c>
      <c r="C13" s="8">
        <v>15046</v>
      </c>
      <c r="D13" s="8">
        <v>15046</v>
      </c>
      <c r="E13" s="9"/>
      <c r="F13" s="2">
        <f t="shared" si="0"/>
        <v>30092</v>
      </c>
      <c r="G13" s="14">
        <v>180</v>
      </c>
      <c r="H13" s="16" t="s">
        <v>124</v>
      </c>
      <c r="I13" s="10">
        <v>149614</v>
      </c>
      <c r="J13" s="10">
        <v>149614</v>
      </c>
      <c r="K13" s="10">
        <v>149614</v>
      </c>
      <c r="L13" s="11">
        <v>448842</v>
      </c>
    </row>
    <row r="14" spans="1:12" ht="20.100000000000001" customHeight="1" x14ac:dyDescent="0.2">
      <c r="A14" s="30"/>
      <c r="B14" s="8" t="s">
        <v>8</v>
      </c>
      <c r="C14" s="8">
        <v>11418</v>
      </c>
      <c r="D14" s="8">
        <v>11418</v>
      </c>
      <c r="E14" s="9"/>
      <c r="F14" s="2">
        <f t="shared" si="0"/>
        <v>22836</v>
      </c>
      <c r="L14" s="2">
        <f>SUM(L2:L13)</f>
        <v>6971568</v>
      </c>
    </row>
    <row r="15" spans="1:12" ht="20.100000000000001" customHeight="1" x14ac:dyDescent="0.2">
      <c r="A15" s="30"/>
      <c r="B15" s="8" t="s">
        <v>63</v>
      </c>
      <c r="C15" s="8">
        <v>12720</v>
      </c>
      <c r="D15" s="8">
        <v>12720</v>
      </c>
      <c r="E15" s="9"/>
      <c r="F15" s="2">
        <f t="shared" si="0"/>
        <v>25440</v>
      </c>
    </row>
    <row r="16" spans="1:12" ht="20.100000000000001" customHeight="1" x14ac:dyDescent="0.2">
      <c r="A16" s="30"/>
      <c r="B16" s="8" t="s">
        <v>64</v>
      </c>
      <c r="C16" s="8">
        <v>35640</v>
      </c>
      <c r="D16" s="8">
        <v>35640</v>
      </c>
      <c r="E16" s="9">
        <v>35640</v>
      </c>
      <c r="F16" s="2">
        <f t="shared" si="0"/>
        <v>106920</v>
      </c>
    </row>
    <row r="17" spans="1:11" ht="20.100000000000001" customHeight="1" x14ac:dyDescent="0.2">
      <c r="A17" s="30"/>
      <c r="B17" s="8" t="s">
        <v>65</v>
      </c>
      <c r="C17" s="8">
        <v>26646</v>
      </c>
      <c r="D17" s="8">
        <v>26646</v>
      </c>
      <c r="E17" s="9">
        <v>26646</v>
      </c>
      <c r="F17" s="2">
        <f t="shared" si="0"/>
        <v>79938</v>
      </c>
    </row>
    <row r="18" spans="1:11" ht="20.100000000000001" customHeight="1" x14ac:dyDescent="0.2">
      <c r="A18" s="30"/>
      <c r="B18" s="8" t="s">
        <v>66</v>
      </c>
      <c r="C18" s="8">
        <v>28694</v>
      </c>
      <c r="D18" s="8">
        <v>28694</v>
      </c>
      <c r="E18" s="9">
        <v>28694</v>
      </c>
      <c r="F18" s="2">
        <f t="shared" si="0"/>
        <v>86082</v>
      </c>
    </row>
    <row r="19" spans="1:11" ht="20.100000000000001" customHeight="1" x14ac:dyDescent="0.2">
      <c r="A19" s="30"/>
      <c r="B19" s="8" t="s">
        <v>67</v>
      </c>
      <c r="C19" s="8">
        <v>30952</v>
      </c>
      <c r="D19" s="8">
        <v>30952</v>
      </c>
      <c r="E19" s="9">
        <v>30952</v>
      </c>
      <c r="F19" s="2">
        <f t="shared" si="0"/>
        <v>92856</v>
      </c>
    </row>
    <row r="20" spans="1:11" ht="20.100000000000001" customHeight="1" x14ac:dyDescent="0.2">
      <c r="A20" s="30"/>
      <c r="B20" s="8" t="s">
        <v>68</v>
      </c>
      <c r="C20" s="8">
        <v>34632</v>
      </c>
      <c r="D20" s="8">
        <v>34632</v>
      </c>
      <c r="E20" s="9">
        <v>34632</v>
      </c>
      <c r="F20" s="2">
        <f t="shared" si="0"/>
        <v>103896</v>
      </c>
      <c r="H20" s="16" t="s">
        <v>125</v>
      </c>
      <c r="I20" s="14" t="s">
        <v>126</v>
      </c>
      <c r="J20" s="14" t="s">
        <v>127</v>
      </c>
      <c r="K20" s="14" t="s">
        <v>128</v>
      </c>
    </row>
    <row r="21" spans="1:11" ht="20.100000000000001" customHeight="1" x14ac:dyDescent="0.2">
      <c r="A21" s="30"/>
      <c r="B21" s="8" t="s">
        <v>69</v>
      </c>
      <c r="C21" s="8">
        <v>24712</v>
      </c>
      <c r="D21" s="8">
        <v>24712</v>
      </c>
      <c r="E21" s="9"/>
      <c r="F21" s="2">
        <f t="shared" si="0"/>
        <v>49424</v>
      </c>
      <c r="H21" s="16" t="s">
        <v>23</v>
      </c>
      <c r="I21" s="8">
        <v>621208</v>
      </c>
      <c r="J21" s="8">
        <f>491264+129944</f>
        <v>621208</v>
      </c>
      <c r="K21" s="8">
        <v>129944</v>
      </c>
    </row>
    <row r="22" spans="1:11" ht="20.100000000000001" customHeight="1" x14ac:dyDescent="0.2">
      <c r="A22" s="30"/>
      <c r="B22" s="8" t="s">
        <v>70</v>
      </c>
      <c r="C22" s="8">
        <v>23256</v>
      </c>
      <c r="D22" s="8">
        <v>23256</v>
      </c>
      <c r="E22" s="9"/>
      <c r="F22" s="2">
        <f t="shared" si="0"/>
        <v>46512</v>
      </c>
      <c r="H22" s="16" t="s">
        <v>24</v>
      </c>
      <c r="I22" s="8">
        <v>659291</v>
      </c>
      <c r="J22" s="8">
        <v>629515</v>
      </c>
      <c r="K22" s="9">
        <v>583859</v>
      </c>
    </row>
    <row r="23" spans="1:11" ht="20.100000000000001" customHeight="1" x14ac:dyDescent="0.2">
      <c r="A23" s="30"/>
      <c r="B23" s="8" t="s">
        <v>71</v>
      </c>
      <c r="C23" s="8">
        <v>26418</v>
      </c>
      <c r="D23" s="8">
        <v>26418</v>
      </c>
      <c r="E23" s="9"/>
      <c r="F23" s="2">
        <f t="shared" si="0"/>
        <v>52836</v>
      </c>
      <c r="H23" s="16" t="s">
        <v>25</v>
      </c>
      <c r="I23" s="8">
        <v>764570</v>
      </c>
      <c r="J23" s="8">
        <v>764570</v>
      </c>
      <c r="K23" s="9">
        <v>272335</v>
      </c>
    </row>
    <row r="24" spans="1:11" ht="20.100000000000001" customHeight="1" x14ac:dyDescent="0.2">
      <c r="A24" s="30"/>
      <c r="B24" s="8" t="s">
        <v>72</v>
      </c>
      <c r="C24" s="8">
        <v>19280</v>
      </c>
      <c r="D24" s="8">
        <v>19280</v>
      </c>
      <c r="E24" s="9"/>
      <c r="F24" s="2">
        <f t="shared" si="0"/>
        <v>38560</v>
      </c>
      <c r="H24" s="16" t="s">
        <v>26</v>
      </c>
      <c r="I24" s="8">
        <v>179902</v>
      </c>
      <c r="J24" s="8">
        <v>179902</v>
      </c>
      <c r="K24" s="9">
        <v>0</v>
      </c>
    </row>
    <row r="25" spans="1:11" ht="20.100000000000001" customHeight="1" x14ac:dyDescent="0.2">
      <c r="A25" s="30"/>
      <c r="B25" s="8" t="s">
        <v>73</v>
      </c>
      <c r="C25" s="8">
        <v>30570</v>
      </c>
      <c r="D25" s="8">
        <v>30570</v>
      </c>
      <c r="E25" s="9"/>
      <c r="F25" s="2">
        <f t="shared" si="0"/>
        <v>61140</v>
      </c>
      <c r="H25" s="16" t="s">
        <v>27</v>
      </c>
      <c r="I25" s="8">
        <v>702930</v>
      </c>
      <c r="J25" s="8">
        <v>702930</v>
      </c>
      <c r="K25" s="9">
        <v>92044</v>
      </c>
    </row>
    <row r="26" spans="1:11" ht="20.100000000000001" customHeight="1" x14ac:dyDescent="0.2">
      <c r="A26" s="30"/>
      <c r="B26" s="8" t="s">
        <v>74</v>
      </c>
      <c r="C26" s="8">
        <v>19552</v>
      </c>
      <c r="D26" s="8">
        <v>19552</v>
      </c>
      <c r="E26" s="9"/>
      <c r="F26" s="2">
        <f t="shared" si="0"/>
        <v>39104</v>
      </c>
      <c r="H26" s="16" t="s">
        <v>28</v>
      </c>
      <c r="I26" s="8">
        <v>33680</v>
      </c>
      <c r="J26" s="8">
        <v>33680</v>
      </c>
      <c r="K26" s="9">
        <v>0</v>
      </c>
    </row>
    <row r="27" spans="1:11" ht="20.100000000000001" customHeight="1" x14ac:dyDescent="0.2">
      <c r="A27" s="30"/>
      <c r="B27" s="8" t="s">
        <v>75</v>
      </c>
      <c r="C27" s="8">
        <v>57912</v>
      </c>
      <c r="D27" s="8">
        <v>57912</v>
      </c>
      <c r="E27" s="9">
        <v>57912</v>
      </c>
      <c r="F27" s="2">
        <f t="shared" si="0"/>
        <v>173736</v>
      </c>
      <c r="H27" s="16" t="s">
        <v>129</v>
      </c>
      <c r="I27" s="10">
        <f>SUM(I21:I26)</f>
        <v>2961581</v>
      </c>
      <c r="J27" s="10">
        <f>SUM(J21:J26)</f>
        <v>2931805</v>
      </c>
      <c r="K27" s="11">
        <f>SUM(K21:K26)</f>
        <v>1078182</v>
      </c>
    </row>
    <row r="28" spans="1:11" ht="20.100000000000001" customHeight="1" x14ac:dyDescent="0.2">
      <c r="A28" s="30"/>
      <c r="B28" s="8" t="s">
        <v>76</v>
      </c>
      <c r="C28" s="8">
        <v>34132</v>
      </c>
      <c r="D28" s="8">
        <v>34132</v>
      </c>
      <c r="E28" s="9">
        <v>34132</v>
      </c>
      <c r="F28" s="2">
        <f t="shared" si="0"/>
        <v>102396</v>
      </c>
    </row>
    <row r="29" spans="1:11" ht="20.100000000000001" customHeight="1" x14ac:dyDescent="0.2">
      <c r="A29" s="30"/>
      <c r="B29" s="8" t="s">
        <v>77</v>
      </c>
      <c r="C29" s="8">
        <v>14946</v>
      </c>
      <c r="D29" s="8">
        <v>14946</v>
      </c>
      <c r="E29" s="9"/>
      <c r="F29" s="2">
        <f>C29+D29+E71</f>
        <v>278500</v>
      </c>
    </row>
    <row r="30" spans="1:11" s="19" customFormat="1" ht="20.100000000000001" customHeight="1" x14ac:dyDescent="0.2">
      <c r="A30" s="30"/>
      <c r="B30" s="8" t="s">
        <v>212</v>
      </c>
      <c r="C30" s="8">
        <v>11222</v>
      </c>
      <c r="D30" s="8">
        <v>11222</v>
      </c>
      <c r="E30" s="9">
        <v>0</v>
      </c>
      <c r="F30" s="19">
        <f t="shared" si="0"/>
        <v>22444</v>
      </c>
      <c r="H30" s="12"/>
    </row>
    <row r="31" spans="1:11" s="19" customFormat="1" ht="20.100000000000001" customHeight="1" x14ac:dyDescent="0.2">
      <c r="A31" s="30"/>
      <c r="B31" s="8" t="s">
        <v>137</v>
      </c>
      <c r="C31" s="8">
        <v>8556</v>
      </c>
      <c r="D31" s="8">
        <v>8556</v>
      </c>
      <c r="E31" s="9">
        <v>0</v>
      </c>
      <c r="F31" s="19">
        <f t="shared" si="0"/>
        <v>17112</v>
      </c>
      <c r="H31" s="12"/>
    </row>
    <row r="32" spans="1:11" s="19" customFormat="1" ht="20.100000000000001" customHeight="1" x14ac:dyDescent="0.2">
      <c r="A32" s="30"/>
      <c r="B32" s="8" t="s">
        <v>138</v>
      </c>
      <c r="C32" s="8">
        <v>23748</v>
      </c>
      <c r="D32" s="8">
        <v>23748</v>
      </c>
      <c r="E32" s="9">
        <v>0</v>
      </c>
      <c r="F32" s="19">
        <f t="shared" ref="F32" si="1">C32+D32+E74</f>
        <v>47496</v>
      </c>
      <c r="H32" s="12"/>
    </row>
    <row r="33" spans="1:8" s="19" customFormat="1" ht="20.100000000000001" customHeight="1" x14ac:dyDescent="0.2">
      <c r="A33" s="30"/>
      <c r="B33" s="8" t="s">
        <v>139</v>
      </c>
      <c r="C33" s="8">
        <v>10060</v>
      </c>
      <c r="D33" s="8">
        <v>10060</v>
      </c>
      <c r="E33" s="9">
        <v>0</v>
      </c>
      <c r="F33" s="19">
        <f t="shared" si="0"/>
        <v>20120</v>
      </c>
      <c r="H33" s="12"/>
    </row>
    <row r="34" spans="1:8" s="19" customFormat="1" ht="20.100000000000001" customHeight="1" x14ac:dyDescent="0.2">
      <c r="A34" s="30"/>
      <c r="B34" s="8" t="s">
        <v>140</v>
      </c>
      <c r="C34" s="8">
        <v>7520</v>
      </c>
      <c r="D34" s="8">
        <v>7520</v>
      </c>
      <c r="E34" s="9">
        <v>0</v>
      </c>
      <c r="F34" s="19">
        <f t="shared" si="0"/>
        <v>15040</v>
      </c>
      <c r="H34" s="12"/>
    </row>
    <row r="35" spans="1:8" s="19" customFormat="1" ht="20.100000000000001" customHeight="1" x14ac:dyDescent="0.2">
      <c r="A35" s="30"/>
      <c r="B35" s="8" t="s">
        <v>141</v>
      </c>
      <c r="C35" s="8">
        <v>8094</v>
      </c>
      <c r="D35" s="8">
        <v>8094</v>
      </c>
      <c r="E35" s="9">
        <v>0</v>
      </c>
      <c r="F35" s="19">
        <f t="shared" ref="F35" si="2">C35+D35+E77</f>
        <v>16188</v>
      </c>
      <c r="H35" s="12"/>
    </row>
    <row r="36" spans="1:8" s="19" customFormat="1" ht="20.100000000000001" customHeight="1" x14ac:dyDescent="0.2">
      <c r="A36" s="30"/>
      <c r="B36" s="8" t="s">
        <v>142</v>
      </c>
      <c r="C36" s="8">
        <v>12666</v>
      </c>
      <c r="D36" s="8">
        <v>12666</v>
      </c>
      <c r="E36" s="9">
        <v>0</v>
      </c>
      <c r="F36" s="19">
        <f t="shared" si="0"/>
        <v>25332</v>
      </c>
      <c r="H36" s="12"/>
    </row>
    <row r="37" spans="1:8" s="19" customFormat="1" ht="20.100000000000001" customHeight="1" x14ac:dyDescent="0.2">
      <c r="A37" s="30"/>
      <c r="B37" s="8" t="s">
        <v>143</v>
      </c>
      <c r="C37" s="8">
        <v>15732</v>
      </c>
      <c r="D37" s="8">
        <v>15732</v>
      </c>
      <c r="E37" s="9">
        <v>0</v>
      </c>
      <c r="F37" s="19">
        <f t="shared" si="0"/>
        <v>31464</v>
      </c>
      <c r="H37" s="12"/>
    </row>
    <row r="38" spans="1:8" s="19" customFormat="1" ht="20.100000000000001" customHeight="1" x14ac:dyDescent="0.2">
      <c r="A38" s="30"/>
      <c r="B38" s="8" t="s">
        <v>144</v>
      </c>
      <c r="C38" s="8">
        <v>11048</v>
      </c>
      <c r="D38" s="8">
        <v>11048</v>
      </c>
      <c r="E38" s="9">
        <v>0</v>
      </c>
      <c r="F38" s="19">
        <f t="shared" ref="F38" si="3">C38+D38+E80</f>
        <v>42016</v>
      </c>
      <c r="H38" s="12"/>
    </row>
    <row r="39" spans="1:8" s="19" customFormat="1" ht="20.100000000000001" customHeight="1" x14ac:dyDescent="0.2">
      <c r="A39" s="30"/>
      <c r="B39" s="8" t="s">
        <v>145</v>
      </c>
      <c r="C39" s="8">
        <v>15146</v>
      </c>
      <c r="D39" s="8">
        <v>15146</v>
      </c>
      <c r="E39" s="9">
        <v>0</v>
      </c>
      <c r="F39" s="19">
        <f t="shared" si="0"/>
        <v>30292</v>
      </c>
      <c r="H39" s="12"/>
    </row>
    <row r="40" spans="1:8" s="19" customFormat="1" ht="20.100000000000001" customHeight="1" x14ac:dyDescent="0.2">
      <c r="A40" s="30"/>
      <c r="B40" s="8" t="s">
        <v>213</v>
      </c>
      <c r="C40" s="8">
        <v>8738</v>
      </c>
      <c r="D40" s="8">
        <v>8738</v>
      </c>
      <c r="E40" s="9">
        <v>0</v>
      </c>
      <c r="F40" s="19">
        <f t="shared" si="0"/>
        <v>17476</v>
      </c>
      <c r="H40" s="12"/>
    </row>
    <row r="41" spans="1:8" s="19" customFormat="1" ht="20.100000000000001" customHeight="1" x14ac:dyDescent="0.2">
      <c r="A41" s="30"/>
      <c r="B41" s="8" t="s">
        <v>146</v>
      </c>
      <c r="C41" s="8">
        <v>7984</v>
      </c>
      <c r="D41" s="8">
        <v>7984</v>
      </c>
      <c r="E41" s="9">
        <v>0</v>
      </c>
      <c r="F41" s="19">
        <f t="shared" ref="F41" si="4">C41+D41+E83</f>
        <v>41981</v>
      </c>
      <c r="H41" s="12"/>
    </row>
    <row r="42" spans="1:8" s="19" customFormat="1" ht="20.100000000000001" customHeight="1" x14ac:dyDescent="0.2">
      <c r="A42" s="30"/>
      <c r="B42" s="8" t="s">
        <v>147</v>
      </c>
      <c r="C42" s="8">
        <v>7216</v>
      </c>
      <c r="D42" s="8">
        <v>7216</v>
      </c>
      <c r="E42" s="9">
        <v>0</v>
      </c>
      <c r="F42" s="19">
        <f t="shared" si="0"/>
        <v>14432</v>
      </c>
      <c r="H42" s="12"/>
    </row>
    <row r="43" spans="1:8" s="19" customFormat="1" ht="20.100000000000001" customHeight="1" x14ac:dyDescent="0.2">
      <c r="A43" s="30"/>
      <c r="B43" s="8" t="s">
        <v>148</v>
      </c>
      <c r="C43" s="8">
        <v>3366</v>
      </c>
      <c r="D43" s="8">
        <v>3366</v>
      </c>
      <c r="E43" s="9">
        <v>0</v>
      </c>
      <c r="F43" s="19">
        <f t="shared" si="0"/>
        <v>6732</v>
      </c>
      <c r="H43" s="12"/>
    </row>
    <row r="44" spans="1:8" s="19" customFormat="1" ht="20.100000000000001" customHeight="1" x14ac:dyDescent="0.2">
      <c r="A44" s="30"/>
      <c r="B44" s="8" t="s">
        <v>149</v>
      </c>
      <c r="C44" s="8">
        <v>1610</v>
      </c>
      <c r="D44" s="8">
        <v>1610</v>
      </c>
      <c r="E44" s="9">
        <v>0</v>
      </c>
      <c r="F44" s="19">
        <f t="shared" ref="F44" si="5">C44+D44+E86</f>
        <v>3220</v>
      </c>
      <c r="H44" s="12"/>
    </row>
    <row r="45" spans="1:8" s="19" customFormat="1" ht="20.100000000000001" customHeight="1" x14ac:dyDescent="0.2">
      <c r="A45" s="30"/>
      <c r="B45" s="8" t="s">
        <v>150</v>
      </c>
      <c r="C45" s="8">
        <v>4680</v>
      </c>
      <c r="D45" s="8">
        <v>4680</v>
      </c>
      <c r="E45" s="9">
        <v>0</v>
      </c>
      <c r="F45" s="19">
        <f t="shared" si="0"/>
        <v>9360</v>
      </c>
      <c r="H45" s="12"/>
    </row>
    <row r="46" spans="1:8" s="19" customFormat="1" ht="20.100000000000001" customHeight="1" x14ac:dyDescent="0.2">
      <c r="A46" s="30"/>
      <c r="B46" s="8" t="s">
        <v>151</v>
      </c>
      <c r="C46" s="8">
        <v>3086</v>
      </c>
      <c r="D46" s="8">
        <v>3086</v>
      </c>
      <c r="E46" s="9">
        <v>0</v>
      </c>
      <c r="F46" s="19">
        <f t="shared" si="0"/>
        <v>6172</v>
      </c>
      <c r="H46" s="12"/>
    </row>
    <row r="47" spans="1:8" s="19" customFormat="1" ht="20.100000000000001" customHeight="1" x14ac:dyDescent="0.2">
      <c r="A47" s="30"/>
      <c r="B47" s="8" t="s">
        <v>152</v>
      </c>
      <c r="C47" s="8">
        <v>3980</v>
      </c>
      <c r="D47" s="8">
        <v>3980</v>
      </c>
      <c r="E47" s="9">
        <v>0</v>
      </c>
      <c r="F47" s="19">
        <f>C47+D47+E95</f>
        <v>137904</v>
      </c>
      <c r="H47" s="12"/>
    </row>
    <row r="48" spans="1:8" s="19" customFormat="1" ht="20.100000000000001" customHeight="1" x14ac:dyDescent="0.2">
      <c r="A48" s="30"/>
      <c r="B48" s="8" t="s">
        <v>153</v>
      </c>
      <c r="C48" s="8">
        <v>5070</v>
      </c>
      <c r="D48" s="8">
        <v>5070</v>
      </c>
      <c r="E48" s="9">
        <v>0</v>
      </c>
      <c r="F48" s="19">
        <f t="shared" si="0"/>
        <v>10140</v>
      </c>
      <c r="H48" s="12"/>
    </row>
    <row r="49" spans="1:8" s="19" customFormat="1" ht="20.100000000000001" customHeight="1" x14ac:dyDescent="0.2">
      <c r="A49" s="30"/>
      <c r="B49" s="8" t="s">
        <v>154</v>
      </c>
      <c r="C49" s="8">
        <v>6670</v>
      </c>
      <c r="D49" s="8">
        <v>6670</v>
      </c>
      <c r="E49" s="9">
        <v>0</v>
      </c>
      <c r="F49" s="19">
        <f t="shared" si="0"/>
        <v>13340</v>
      </c>
      <c r="H49" s="12"/>
    </row>
    <row r="50" spans="1:8" s="19" customFormat="1" ht="19.5" customHeight="1" x14ac:dyDescent="0.2">
      <c r="A50" s="30"/>
      <c r="B50" s="8" t="s">
        <v>155</v>
      </c>
      <c r="C50" s="8">
        <v>11338</v>
      </c>
      <c r="D50" s="8">
        <v>11338</v>
      </c>
      <c r="E50" s="9">
        <v>0</v>
      </c>
      <c r="F50" s="19">
        <f>C50+D50+E98</f>
        <v>22676</v>
      </c>
      <c r="H50" s="12"/>
    </row>
    <row r="51" spans="1:8" s="19" customFormat="1" ht="20.100000000000001" customHeight="1" x14ac:dyDescent="0.2">
      <c r="A51" s="30"/>
      <c r="B51" s="8" t="s">
        <v>156</v>
      </c>
      <c r="C51" s="8">
        <v>18336</v>
      </c>
      <c r="D51" s="8">
        <v>18336</v>
      </c>
      <c r="E51" s="9">
        <v>0</v>
      </c>
      <c r="F51" s="19">
        <f t="shared" si="0"/>
        <v>36672</v>
      </c>
      <c r="H51" s="12"/>
    </row>
    <row r="52" spans="1:8" s="19" customFormat="1" ht="20.100000000000001" customHeight="1" x14ac:dyDescent="0.2">
      <c r="A52" s="30"/>
      <c r="B52" s="8" t="s">
        <v>157</v>
      </c>
      <c r="C52" s="8">
        <v>13368</v>
      </c>
      <c r="D52" s="8">
        <v>13368</v>
      </c>
      <c r="E52" s="9">
        <v>0</v>
      </c>
      <c r="F52" s="19">
        <f t="shared" si="0"/>
        <v>26736</v>
      </c>
      <c r="H52" s="12"/>
    </row>
    <row r="53" spans="1:8" s="19" customFormat="1" ht="20.100000000000001" customHeight="1" x14ac:dyDescent="0.2">
      <c r="A53" s="30"/>
      <c r="B53" s="8" t="s">
        <v>158</v>
      </c>
      <c r="C53" s="8">
        <v>25516</v>
      </c>
      <c r="D53" s="8">
        <v>25516</v>
      </c>
      <c r="E53" s="9">
        <v>0</v>
      </c>
      <c r="F53" s="19">
        <f>C53+D53+E101</f>
        <v>51032</v>
      </c>
      <c r="H53" s="12"/>
    </row>
    <row r="54" spans="1:8" s="19" customFormat="1" ht="20.100000000000001" customHeight="1" x14ac:dyDescent="0.2">
      <c r="A54" s="30"/>
      <c r="B54" s="8" t="s">
        <v>214</v>
      </c>
      <c r="C54" s="8">
        <v>8250</v>
      </c>
      <c r="D54" s="8">
        <v>8250</v>
      </c>
      <c r="E54" s="9">
        <v>0</v>
      </c>
      <c r="F54" s="19">
        <f t="shared" si="0"/>
        <v>16500</v>
      </c>
      <c r="H54" s="12"/>
    </row>
    <row r="55" spans="1:8" s="19" customFormat="1" ht="20.100000000000001" customHeight="1" x14ac:dyDescent="0.2">
      <c r="A55" s="30"/>
      <c r="B55" s="8" t="s">
        <v>159</v>
      </c>
      <c r="C55" s="8">
        <v>10662</v>
      </c>
      <c r="D55" s="8">
        <v>10662</v>
      </c>
      <c r="E55" s="9">
        <v>0</v>
      </c>
      <c r="F55" s="19">
        <f t="shared" si="0"/>
        <v>21324</v>
      </c>
      <c r="H55" s="12"/>
    </row>
    <row r="56" spans="1:8" s="19" customFormat="1" ht="20.100000000000001" customHeight="1" x14ac:dyDescent="0.2">
      <c r="A56" s="30"/>
      <c r="B56" s="8" t="s">
        <v>160</v>
      </c>
      <c r="C56" s="8">
        <v>26614</v>
      </c>
      <c r="D56" s="8">
        <v>26614</v>
      </c>
      <c r="E56" s="9">
        <v>0</v>
      </c>
      <c r="F56" s="19">
        <f>C56+D56+E104</f>
        <v>53228</v>
      </c>
      <c r="H56" s="12"/>
    </row>
    <row r="57" spans="1:8" s="19" customFormat="1" ht="20.100000000000001" customHeight="1" x14ac:dyDescent="0.2">
      <c r="A57" s="30"/>
      <c r="B57" s="8" t="s">
        <v>161</v>
      </c>
      <c r="C57" s="8">
        <v>10664</v>
      </c>
      <c r="D57" s="8">
        <v>10664</v>
      </c>
      <c r="E57" s="9">
        <v>0</v>
      </c>
      <c r="F57" s="19">
        <f t="shared" si="0"/>
        <v>21328</v>
      </c>
      <c r="H57" s="12"/>
    </row>
    <row r="58" spans="1:8" s="19" customFormat="1" ht="20.100000000000001" customHeight="1" x14ac:dyDescent="0.2">
      <c r="A58" s="30"/>
      <c r="B58" s="8" t="s">
        <v>162</v>
      </c>
      <c r="C58" s="8">
        <v>6264</v>
      </c>
      <c r="D58" s="8">
        <v>6264</v>
      </c>
      <c r="E58" s="9">
        <v>0</v>
      </c>
      <c r="F58" s="19">
        <f t="shared" si="0"/>
        <v>12528</v>
      </c>
      <c r="H58" s="12"/>
    </row>
    <row r="59" spans="1:8" s="19" customFormat="1" ht="20.100000000000001" customHeight="1" x14ac:dyDescent="0.2">
      <c r="A59" s="30"/>
      <c r="B59" s="8" t="s">
        <v>163</v>
      </c>
      <c r="C59" s="8">
        <v>18684</v>
      </c>
      <c r="D59" s="8">
        <v>18684</v>
      </c>
      <c r="E59" s="9">
        <v>0</v>
      </c>
      <c r="F59" s="19">
        <f>C59+D59+E107</f>
        <v>37368</v>
      </c>
      <c r="H59" s="12"/>
    </row>
    <row r="60" spans="1:8" s="19" customFormat="1" ht="20.100000000000001" customHeight="1" x14ac:dyDescent="0.2">
      <c r="A60" s="30"/>
      <c r="B60" s="8" t="s">
        <v>164</v>
      </c>
      <c r="C60" s="8">
        <v>8860</v>
      </c>
      <c r="D60" s="8">
        <v>8860</v>
      </c>
      <c r="E60" s="9">
        <v>0</v>
      </c>
      <c r="F60" s="19">
        <f t="shared" si="0"/>
        <v>17720</v>
      </c>
      <c r="H60" s="12"/>
    </row>
    <row r="61" spans="1:8" s="19" customFormat="1" ht="20.100000000000001" customHeight="1" x14ac:dyDescent="0.2">
      <c r="A61" s="30"/>
      <c r="B61" s="8" t="s">
        <v>165</v>
      </c>
      <c r="C61" s="8">
        <v>9338</v>
      </c>
      <c r="D61" s="8">
        <v>9338</v>
      </c>
      <c r="E61" s="9">
        <v>0</v>
      </c>
      <c r="F61" s="19">
        <f t="shared" si="0"/>
        <v>18676</v>
      </c>
      <c r="H61" s="12"/>
    </row>
    <row r="62" spans="1:8" s="19" customFormat="1" ht="20.100000000000001" customHeight="1" x14ac:dyDescent="0.2">
      <c r="A62" s="30"/>
      <c r="B62" s="8" t="s">
        <v>166</v>
      </c>
      <c r="C62" s="8">
        <v>10022</v>
      </c>
      <c r="D62" s="8">
        <v>10022</v>
      </c>
      <c r="E62" s="9">
        <v>0</v>
      </c>
      <c r="F62" s="19">
        <f>C62+D62+E110</f>
        <v>20044</v>
      </c>
      <c r="H62" s="12"/>
    </row>
    <row r="63" spans="1:8" s="19" customFormat="1" ht="20.100000000000001" customHeight="1" x14ac:dyDescent="0.2">
      <c r="A63" s="30"/>
      <c r="B63" s="8" t="s">
        <v>167</v>
      </c>
      <c r="C63" s="8">
        <v>7908</v>
      </c>
      <c r="D63" s="8">
        <v>7908</v>
      </c>
      <c r="E63" s="9">
        <v>0</v>
      </c>
      <c r="F63" s="19">
        <f t="shared" si="0"/>
        <v>15816</v>
      </c>
      <c r="H63" s="12"/>
    </row>
    <row r="64" spans="1:8" s="19" customFormat="1" ht="20.100000000000001" customHeight="1" x14ac:dyDescent="0.2">
      <c r="A64" s="30"/>
      <c r="B64" s="8" t="s">
        <v>168</v>
      </c>
      <c r="C64" s="8">
        <v>6328</v>
      </c>
      <c r="D64" s="8">
        <v>6328</v>
      </c>
      <c r="E64" s="9">
        <v>0</v>
      </c>
      <c r="F64" s="19">
        <f t="shared" si="0"/>
        <v>12656</v>
      </c>
      <c r="H64" s="12"/>
    </row>
    <row r="65" spans="1:8" s="19" customFormat="1" ht="20.100000000000001" customHeight="1" x14ac:dyDescent="0.2">
      <c r="A65" s="30"/>
      <c r="B65" s="8" t="s">
        <v>169</v>
      </c>
      <c r="C65" s="8">
        <v>20026</v>
      </c>
      <c r="D65" s="8">
        <v>20026</v>
      </c>
      <c r="E65" s="9">
        <v>0</v>
      </c>
      <c r="F65" s="19">
        <f>C65+D65+E113</f>
        <v>40052</v>
      </c>
      <c r="H65" s="12"/>
    </row>
    <row r="66" spans="1:8" s="19" customFormat="1" ht="20.100000000000001" customHeight="1" x14ac:dyDescent="0.2">
      <c r="A66" s="30"/>
      <c r="B66" s="8" t="s">
        <v>170</v>
      </c>
      <c r="C66" s="8">
        <v>14070</v>
      </c>
      <c r="D66" s="8">
        <v>14070</v>
      </c>
      <c r="E66" s="9">
        <v>0</v>
      </c>
      <c r="F66" s="19">
        <f t="shared" si="0"/>
        <v>28140</v>
      </c>
      <c r="H66" s="12"/>
    </row>
    <row r="67" spans="1:8" s="19" customFormat="1" ht="20.100000000000001" customHeight="1" x14ac:dyDescent="0.2">
      <c r="A67" s="30"/>
      <c r="B67" s="8" t="s">
        <v>171</v>
      </c>
      <c r="C67" s="8">
        <v>11696</v>
      </c>
      <c r="D67" s="8">
        <v>11696</v>
      </c>
      <c r="E67" s="9">
        <v>0</v>
      </c>
      <c r="F67" s="19">
        <f t="shared" si="0"/>
        <v>23392</v>
      </c>
      <c r="H67" s="12"/>
    </row>
    <row r="68" spans="1:8" s="19" customFormat="1" ht="20.100000000000001" customHeight="1" x14ac:dyDescent="0.2">
      <c r="A68" s="30"/>
      <c r="B68" s="8" t="s">
        <v>172</v>
      </c>
      <c r="C68" s="8">
        <v>9680</v>
      </c>
      <c r="D68" s="8">
        <v>9680</v>
      </c>
      <c r="E68" s="9">
        <v>0</v>
      </c>
      <c r="F68" s="19">
        <f>C68+D68+E116</f>
        <v>19360</v>
      </c>
      <c r="H68" s="12"/>
    </row>
    <row r="69" spans="1:8" s="19" customFormat="1" ht="20.100000000000001" customHeight="1" x14ac:dyDescent="0.2">
      <c r="A69" s="30"/>
      <c r="B69" s="8" t="s">
        <v>173</v>
      </c>
      <c r="C69" s="8">
        <v>17680</v>
      </c>
      <c r="D69" s="8">
        <v>17680</v>
      </c>
      <c r="E69" s="9">
        <v>0</v>
      </c>
      <c r="F69" s="19">
        <f t="shared" si="0"/>
        <v>35360</v>
      </c>
      <c r="H69" s="12"/>
    </row>
    <row r="70" spans="1:8" s="19" customFormat="1" ht="20.100000000000001" customHeight="1" x14ac:dyDescent="0.2">
      <c r="A70" s="31"/>
      <c r="B70" s="10" t="s">
        <v>174</v>
      </c>
      <c r="C70" s="10">
        <v>10656</v>
      </c>
      <c r="D70" s="10">
        <v>10656</v>
      </c>
      <c r="E70" s="11">
        <v>0</v>
      </c>
      <c r="F70" s="19">
        <f t="shared" si="0"/>
        <v>21312</v>
      </c>
      <c r="H70" s="12"/>
    </row>
    <row r="71" spans="1:8" ht="20.100000000000001" customHeight="1" x14ac:dyDescent="0.2">
      <c r="A71" s="20"/>
      <c r="B71" s="8"/>
      <c r="C71" s="8">
        <f>SUM(C2:C70)</f>
        <v>1077334</v>
      </c>
      <c r="D71" s="8">
        <f>SUM(D2:D70)</f>
        <v>1077334</v>
      </c>
      <c r="E71" s="11">
        <f>SUM(E2:E70)</f>
        <v>248608</v>
      </c>
      <c r="F71" s="19">
        <f t="shared" si="0"/>
        <v>2403276</v>
      </c>
    </row>
    <row r="72" spans="1:8" ht="20.100000000000001" customHeight="1" x14ac:dyDescent="0.2">
      <c r="A72" s="29" t="s">
        <v>15</v>
      </c>
      <c r="B72" s="6" t="s">
        <v>78</v>
      </c>
      <c r="C72" s="6">
        <v>20434</v>
      </c>
      <c r="D72" s="6">
        <v>20434</v>
      </c>
      <c r="E72" s="7"/>
      <c r="F72" s="2">
        <f t="shared" si="0"/>
        <v>40868</v>
      </c>
    </row>
    <row r="73" spans="1:8" ht="20.100000000000001" customHeight="1" x14ac:dyDescent="0.2">
      <c r="A73" s="30"/>
      <c r="B73" s="8" t="s">
        <v>1</v>
      </c>
      <c r="C73" s="8">
        <v>11996</v>
      </c>
      <c r="D73" s="8">
        <v>11996</v>
      </c>
      <c r="E73" s="9"/>
      <c r="F73" s="2">
        <f t="shared" si="0"/>
        <v>23992</v>
      </c>
    </row>
    <row r="74" spans="1:8" ht="20.100000000000001" customHeight="1" x14ac:dyDescent="0.2">
      <c r="A74" s="30"/>
      <c r="B74" s="8" t="s">
        <v>2</v>
      </c>
      <c r="C74" s="8">
        <v>19894</v>
      </c>
      <c r="D74" s="8">
        <v>19894</v>
      </c>
      <c r="E74" s="9"/>
      <c r="F74" s="2">
        <f t="shared" si="0"/>
        <v>39788</v>
      </c>
    </row>
    <row r="75" spans="1:8" ht="20.100000000000001" customHeight="1" x14ac:dyDescent="0.2">
      <c r="A75" s="30"/>
      <c r="B75" s="8" t="s">
        <v>3</v>
      </c>
      <c r="C75" s="8">
        <v>3232</v>
      </c>
      <c r="D75" s="8">
        <v>3232</v>
      </c>
      <c r="E75" s="9"/>
      <c r="F75" s="2">
        <f t="shared" si="0"/>
        <v>6464</v>
      </c>
    </row>
    <row r="76" spans="1:8" ht="20.100000000000001" customHeight="1" x14ac:dyDescent="0.2">
      <c r="A76" s="30"/>
      <c r="B76" s="8" t="s">
        <v>4</v>
      </c>
      <c r="C76" s="8">
        <v>17328</v>
      </c>
      <c r="D76" s="8">
        <v>17328</v>
      </c>
      <c r="E76" s="9"/>
      <c r="F76" s="2">
        <f t="shared" si="0"/>
        <v>34656</v>
      </c>
    </row>
    <row r="77" spans="1:8" ht="20.100000000000001" customHeight="1" x14ac:dyDescent="0.2">
      <c r="A77" s="30"/>
      <c r="B77" s="8" t="s">
        <v>79</v>
      </c>
      <c r="C77" s="8">
        <v>14154</v>
      </c>
      <c r="D77" s="8">
        <v>14154</v>
      </c>
      <c r="E77" s="9"/>
      <c r="F77" s="2">
        <f t="shared" si="0"/>
        <v>28308</v>
      </c>
    </row>
    <row r="78" spans="1:8" ht="20.100000000000001" customHeight="1" x14ac:dyDescent="0.2">
      <c r="A78" s="30"/>
      <c r="B78" s="8" t="s">
        <v>80</v>
      </c>
      <c r="C78" s="8">
        <v>14776</v>
      </c>
      <c r="D78" s="8">
        <v>14776</v>
      </c>
      <c r="E78" s="9"/>
      <c r="F78" s="2">
        <f t="shared" si="0"/>
        <v>29552</v>
      </c>
    </row>
    <row r="79" spans="1:8" ht="20.100000000000001" customHeight="1" x14ac:dyDescent="0.2">
      <c r="A79" s="30"/>
      <c r="B79" s="8" t="s">
        <v>81</v>
      </c>
      <c r="C79" s="8">
        <v>24658</v>
      </c>
      <c r="D79" s="8">
        <v>24658</v>
      </c>
      <c r="E79" s="9">
        <v>24658</v>
      </c>
      <c r="F79" s="2">
        <f t="shared" si="0"/>
        <v>73974</v>
      </c>
    </row>
    <row r="80" spans="1:8" ht="20.100000000000001" customHeight="1" x14ac:dyDescent="0.2">
      <c r="A80" s="30"/>
      <c r="B80" s="8" t="s">
        <v>82</v>
      </c>
      <c r="C80" s="8">
        <v>19920</v>
      </c>
      <c r="D80" s="8">
        <v>19920</v>
      </c>
      <c r="E80" s="9">
        <v>19920</v>
      </c>
      <c r="F80" s="2">
        <f t="shared" si="0"/>
        <v>59760</v>
      </c>
    </row>
    <row r="81" spans="1:12" ht="20.100000000000001" customHeight="1" x14ac:dyDescent="0.2">
      <c r="A81" s="30"/>
      <c r="B81" s="8" t="s">
        <v>83</v>
      </c>
      <c r="C81" s="8">
        <v>21332</v>
      </c>
      <c r="D81" s="8">
        <v>21332</v>
      </c>
      <c r="E81" s="9">
        <v>21332</v>
      </c>
      <c r="F81" s="2">
        <f t="shared" si="0"/>
        <v>63996</v>
      </c>
    </row>
    <row r="82" spans="1:12" ht="20.100000000000001" customHeight="1" x14ac:dyDescent="0.2">
      <c r="A82" s="30"/>
      <c r="B82" s="8" t="s">
        <v>84</v>
      </c>
      <c r="C82" s="8">
        <v>23848</v>
      </c>
      <c r="D82" s="8">
        <v>23848</v>
      </c>
      <c r="E82" s="9">
        <v>23848</v>
      </c>
      <c r="F82" s="2">
        <f t="shared" si="0"/>
        <v>71544</v>
      </c>
    </row>
    <row r="83" spans="1:12" ht="20.100000000000001" customHeight="1" x14ac:dyDescent="0.2">
      <c r="A83" s="31"/>
      <c r="B83" s="10" t="s">
        <v>85</v>
      </c>
      <c r="C83" s="10">
        <v>26013</v>
      </c>
      <c r="D83" s="10">
        <v>26013</v>
      </c>
      <c r="E83" s="11">
        <v>26013</v>
      </c>
      <c r="F83" s="2">
        <f t="shared" si="0"/>
        <v>78039</v>
      </c>
    </row>
    <row r="84" spans="1:12" ht="20.100000000000001" customHeight="1" x14ac:dyDescent="0.2">
      <c r="A84" s="13"/>
      <c r="B84" s="8"/>
      <c r="C84" s="8">
        <f>SUM(C72:C83)</f>
        <v>217585</v>
      </c>
      <c r="D84" s="8">
        <f>SUM(D72:D83)</f>
        <v>217585</v>
      </c>
      <c r="E84" s="9">
        <f>SUM(E79:E83)</f>
        <v>115771</v>
      </c>
      <c r="F84" s="2">
        <f>SUM(F72:F83)</f>
        <v>550941</v>
      </c>
    </row>
    <row r="85" spans="1:12" ht="20.100000000000001" customHeight="1" x14ac:dyDescent="0.2">
      <c r="A85" s="29" t="s">
        <v>16</v>
      </c>
      <c r="B85" s="6" t="s">
        <v>86</v>
      </c>
      <c r="C85" s="6">
        <v>11974</v>
      </c>
      <c r="D85" s="6">
        <v>11974</v>
      </c>
      <c r="E85" s="7">
        <v>0</v>
      </c>
      <c r="F85" s="2">
        <f t="shared" si="0"/>
        <v>23948</v>
      </c>
    </row>
    <row r="86" spans="1:12" ht="20.100000000000001" customHeight="1" x14ac:dyDescent="0.2">
      <c r="A86" s="30"/>
      <c r="B86" s="8" t="s">
        <v>87</v>
      </c>
      <c r="C86" s="8">
        <v>10138</v>
      </c>
      <c r="D86" s="8">
        <v>10138</v>
      </c>
      <c r="E86" s="9">
        <v>0</v>
      </c>
      <c r="F86" s="2">
        <f t="shared" si="0"/>
        <v>20276</v>
      </c>
    </row>
    <row r="87" spans="1:12" ht="20.100000000000001" customHeight="1" x14ac:dyDescent="0.2">
      <c r="A87" s="30"/>
      <c r="B87" s="8" t="s">
        <v>9</v>
      </c>
      <c r="C87" s="8">
        <v>10774</v>
      </c>
      <c r="D87" s="8">
        <v>10774</v>
      </c>
      <c r="E87" s="9">
        <v>0</v>
      </c>
      <c r="F87" s="2">
        <f t="shared" si="0"/>
        <v>21548</v>
      </c>
      <c r="L87" s="8"/>
    </row>
    <row r="88" spans="1:12" ht="20.100000000000001" customHeight="1" x14ac:dyDescent="0.2">
      <c r="A88" s="30"/>
      <c r="B88" s="8" t="s">
        <v>10</v>
      </c>
      <c r="C88" s="8">
        <v>10288</v>
      </c>
      <c r="D88" s="8">
        <v>10288</v>
      </c>
      <c r="E88" s="9">
        <v>0</v>
      </c>
      <c r="F88" s="2">
        <f t="shared" si="0"/>
        <v>20576</v>
      </c>
      <c r="L88" s="15"/>
    </row>
    <row r="89" spans="1:12" s="25" customFormat="1" ht="20.100000000000001" customHeight="1" x14ac:dyDescent="0.2">
      <c r="A89" s="30"/>
      <c r="B89" s="26" t="s">
        <v>215</v>
      </c>
      <c r="C89" s="26">
        <v>14746</v>
      </c>
      <c r="D89" s="26">
        <v>14746</v>
      </c>
      <c r="E89" s="27">
        <v>14746</v>
      </c>
      <c r="H89" s="12"/>
      <c r="L89" s="15"/>
    </row>
    <row r="90" spans="1:12" s="25" customFormat="1" ht="20.100000000000001" customHeight="1" x14ac:dyDescent="0.2">
      <c r="A90" s="30"/>
      <c r="B90" s="26" t="s">
        <v>216</v>
      </c>
      <c r="C90" s="26">
        <v>19218</v>
      </c>
      <c r="D90" s="26">
        <v>19218</v>
      </c>
      <c r="E90" s="27">
        <v>19218</v>
      </c>
      <c r="H90" s="12"/>
      <c r="L90" s="15"/>
    </row>
    <row r="91" spans="1:12" s="25" customFormat="1" ht="20.100000000000001" customHeight="1" x14ac:dyDescent="0.2">
      <c r="A91" s="30"/>
      <c r="B91" s="26" t="s">
        <v>217</v>
      </c>
      <c r="C91" s="26">
        <v>20700</v>
      </c>
      <c r="D91" s="26">
        <v>20700</v>
      </c>
      <c r="E91" s="27">
        <v>20700</v>
      </c>
      <c r="H91" s="12"/>
      <c r="L91" s="15"/>
    </row>
    <row r="92" spans="1:12" s="25" customFormat="1" ht="20.100000000000001" customHeight="1" x14ac:dyDescent="0.2">
      <c r="A92" s="30"/>
      <c r="B92" s="26" t="s">
        <v>218</v>
      </c>
      <c r="C92" s="26">
        <v>25140</v>
      </c>
      <c r="D92" s="26">
        <v>25140</v>
      </c>
      <c r="E92" s="27">
        <v>25140</v>
      </c>
      <c r="H92" s="12"/>
      <c r="L92" s="15"/>
    </row>
    <row r="93" spans="1:12" s="25" customFormat="1" ht="19.5" customHeight="1" x14ac:dyDescent="0.2">
      <c r="A93" s="30"/>
      <c r="B93" s="26" t="s">
        <v>219</v>
      </c>
      <c r="C93" s="26">
        <v>23444</v>
      </c>
      <c r="D93" s="26">
        <v>23444</v>
      </c>
      <c r="E93" s="27">
        <v>23444</v>
      </c>
      <c r="H93" s="12"/>
      <c r="L93" s="15"/>
    </row>
    <row r="94" spans="1:12" s="25" customFormat="1" ht="20.100000000000001" customHeight="1" x14ac:dyDescent="0.2">
      <c r="A94" s="31"/>
      <c r="B94" s="28" t="s">
        <v>220</v>
      </c>
      <c r="C94" s="28">
        <v>26696</v>
      </c>
      <c r="D94" s="28">
        <v>26696</v>
      </c>
      <c r="E94" s="3">
        <v>26696</v>
      </c>
      <c r="H94" s="12"/>
      <c r="L94" s="15"/>
    </row>
    <row r="95" spans="1:12" ht="20.100000000000001" customHeight="1" x14ac:dyDescent="0.2">
      <c r="A95" s="13"/>
      <c r="B95" s="8"/>
      <c r="C95" s="8">
        <f>SUM(C85:C94)</f>
        <v>173118</v>
      </c>
      <c r="D95" s="8">
        <f>SUM(D85:D94)</f>
        <v>173118</v>
      </c>
      <c r="E95" s="9">
        <f>SUM(E89:E94)</f>
        <v>129944</v>
      </c>
      <c r="F95" s="2">
        <f>SUM(F85:F88)</f>
        <v>86348</v>
      </c>
      <c r="L95" s="15"/>
    </row>
    <row r="96" spans="1:12" ht="20.100000000000001" customHeight="1" x14ac:dyDescent="0.2">
      <c r="A96" s="29" t="s">
        <v>17</v>
      </c>
      <c r="B96" s="6" t="s">
        <v>88</v>
      </c>
      <c r="C96" s="6">
        <v>9764</v>
      </c>
      <c r="D96" s="6">
        <v>9764</v>
      </c>
      <c r="E96" s="7">
        <v>0</v>
      </c>
      <c r="F96" s="2">
        <f t="shared" si="0"/>
        <v>19528</v>
      </c>
      <c r="L96" s="15"/>
    </row>
    <row r="97" spans="1:12" ht="20.100000000000001" customHeight="1" x14ac:dyDescent="0.2">
      <c r="A97" s="30"/>
      <c r="B97" s="8" t="s">
        <v>89</v>
      </c>
      <c r="C97" s="8">
        <v>10874</v>
      </c>
      <c r="D97" s="8">
        <v>10874</v>
      </c>
      <c r="E97" s="9">
        <v>0</v>
      </c>
      <c r="F97" s="2">
        <f t="shared" si="0"/>
        <v>21748</v>
      </c>
      <c r="L97" s="15"/>
    </row>
    <row r="98" spans="1:12" ht="20.100000000000001" customHeight="1" x14ac:dyDescent="0.2">
      <c r="A98" s="30"/>
      <c r="B98" s="8" t="s">
        <v>11</v>
      </c>
      <c r="C98" s="8">
        <v>10884</v>
      </c>
      <c r="D98" s="8">
        <v>10884</v>
      </c>
      <c r="E98" s="9">
        <v>0</v>
      </c>
      <c r="F98" s="2">
        <f t="shared" si="0"/>
        <v>21768</v>
      </c>
      <c r="L98" s="15"/>
    </row>
    <row r="99" spans="1:12" ht="20.100000000000001" customHeight="1" x14ac:dyDescent="0.2">
      <c r="A99" s="30"/>
      <c r="B99" s="8" t="s">
        <v>12</v>
      </c>
      <c r="C99" s="8">
        <v>11506</v>
      </c>
      <c r="D99" s="8">
        <v>11506</v>
      </c>
      <c r="E99" s="9">
        <v>0</v>
      </c>
      <c r="F99" s="2">
        <f t="shared" si="0"/>
        <v>23012</v>
      </c>
      <c r="L99" s="15"/>
    </row>
    <row r="100" spans="1:12" ht="20.100000000000001" customHeight="1" x14ac:dyDescent="0.2">
      <c r="A100" s="30"/>
      <c r="B100" s="8" t="s">
        <v>13</v>
      </c>
      <c r="C100" s="8">
        <v>11232</v>
      </c>
      <c r="D100" s="8">
        <v>11232</v>
      </c>
      <c r="E100" s="9">
        <v>0</v>
      </c>
      <c r="F100" s="2">
        <f t="shared" si="0"/>
        <v>22464</v>
      </c>
      <c r="L100" s="15"/>
    </row>
    <row r="101" spans="1:12" s="15" customFormat="1" ht="20.100000000000001" customHeight="1" x14ac:dyDescent="0.2">
      <c r="A101" s="30"/>
      <c r="B101" s="8" t="s">
        <v>175</v>
      </c>
      <c r="C101" s="21">
        <v>10429</v>
      </c>
      <c r="D101" s="21">
        <v>10429</v>
      </c>
      <c r="E101" s="22">
        <v>0</v>
      </c>
      <c r="F101" s="15">
        <f t="shared" si="0"/>
        <v>20858</v>
      </c>
      <c r="H101" s="12"/>
    </row>
    <row r="102" spans="1:12" s="15" customFormat="1" ht="20.100000000000001" customHeight="1" x14ac:dyDescent="0.2">
      <c r="A102" s="30"/>
      <c r="B102" s="8" t="s">
        <v>176</v>
      </c>
      <c r="C102" s="21">
        <v>26912</v>
      </c>
      <c r="D102" s="21">
        <v>26912</v>
      </c>
      <c r="E102" s="22">
        <v>0</v>
      </c>
      <c r="F102" s="15">
        <f t="shared" si="0"/>
        <v>53824</v>
      </c>
      <c r="H102" s="12"/>
    </row>
    <row r="103" spans="1:12" s="15" customFormat="1" ht="20.100000000000001" customHeight="1" x14ac:dyDescent="0.2">
      <c r="A103" s="30"/>
      <c r="B103" s="8" t="s">
        <v>177</v>
      </c>
      <c r="C103" s="21">
        <v>19694</v>
      </c>
      <c r="D103" s="21">
        <v>19694</v>
      </c>
      <c r="E103" s="22">
        <v>0</v>
      </c>
      <c r="F103" s="15">
        <f t="shared" si="0"/>
        <v>39388</v>
      </c>
      <c r="H103" s="12"/>
    </row>
    <row r="104" spans="1:12" s="15" customFormat="1" ht="20.100000000000001" customHeight="1" x14ac:dyDescent="0.2">
      <c r="A104" s="30"/>
      <c r="B104" s="8" t="s">
        <v>178</v>
      </c>
      <c r="C104" s="21">
        <v>3731</v>
      </c>
      <c r="D104" s="21">
        <v>3731</v>
      </c>
      <c r="E104" s="22">
        <v>0</v>
      </c>
      <c r="F104" s="15">
        <f t="shared" si="0"/>
        <v>7462</v>
      </c>
      <c r="H104" s="12"/>
    </row>
    <row r="105" spans="1:12" s="15" customFormat="1" ht="20.100000000000001" customHeight="1" x14ac:dyDescent="0.2">
      <c r="A105" s="30"/>
      <c r="B105" s="8" t="s">
        <v>179</v>
      </c>
      <c r="C105" s="21">
        <v>7650</v>
      </c>
      <c r="D105" s="21">
        <v>7650</v>
      </c>
      <c r="E105" s="22">
        <v>0</v>
      </c>
      <c r="F105" s="15">
        <f t="shared" si="0"/>
        <v>15300</v>
      </c>
      <c r="H105" s="12"/>
    </row>
    <row r="106" spans="1:12" s="15" customFormat="1" ht="20.100000000000001" customHeight="1" x14ac:dyDescent="0.2">
      <c r="A106" s="30"/>
      <c r="B106" s="8" t="s">
        <v>180</v>
      </c>
      <c r="C106" s="21">
        <v>25635</v>
      </c>
      <c r="D106" s="21">
        <v>25635</v>
      </c>
      <c r="E106" s="22">
        <v>0</v>
      </c>
      <c r="F106" s="15">
        <f t="shared" si="0"/>
        <v>51270</v>
      </c>
      <c r="H106" s="12"/>
    </row>
    <row r="107" spans="1:12" s="15" customFormat="1" ht="20.100000000000001" customHeight="1" x14ac:dyDescent="0.2">
      <c r="A107" s="30"/>
      <c r="B107" s="8" t="s">
        <v>181</v>
      </c>
      <c r="C107" s="21">
        <v>15786</v>
      </c>
      <c r="D107" s="21">
        <v>15786</v>
      </c>
      <c r="E107" s="22">
        <v>0</v>
      </c>
      <c r="F107" s="15">
        <f t="shared" si="0"/>
        <v>31572</v>
      </c>
      <c r="H107" s="12"/>
    </row>
    <row r="108" spans="1:12" s="15" customFormat="1" ht="20.100000000000001" customHeight="1" x14ac:dyDescent="0.2">
      <c r="A108" s="30"/>
      <c r="B108" s="8" t="s">
        <v>182</v>
      </c>
      <c r="C108" s="21">
        <v>11339</v>
      </c>
      <c r="D108" s="21">
        <v>11339</v>
      </c>
      <c r="E108" s="22">
        <v>0</v>
      </c>
      <c r="F108" s="15">
        <f t="shared" si="0"/>
        <v>22678</v>
      </c>
      <c r="H108" s="12"/>
    </row>
    <row r="109" spans="1:12" s="15" customFormat="1" ht="20.100000000000001" customHeight="1" x14ac:dyDescent="0.2">
      <c r="A109" s="30"/>
      <c r="B109" s="8" t="s">
        <v>183</v>
      </c>
      <c r="C109" s="21">
        <v>9801</v>
      </c>
      <c r="D109" s="21">
        <v>9801</v>
      </c>
      <c r="E109" s="22">
        <v>0</v>
      </c>
      <c r="F109" s="15">
        <f t="shared" si="0"/>
        <v>19602</v>
      </c>
      <c r="H109" s="12"/>
    </row>
    <row r="110" spans="1:12" s="15" customFormat="1" ht="20.100000000000001" customHeight="1" x14ac:dyDescent="0.2">
      <c r="A110" s="30"/>
      <c r="B110" s="8" t="s">
        <v>184</v>
      </c>
      <c r="C110" s="21">
        <v>8343</v>
      </c>
      <c r="D110" s="21">
        <v>8343</v>
      </c>
      <c r="E110" s="22">
        <v>0</v>
      </c>
      <c r="F110" s="15">
        <f t="shared" si="0"/>
        <v>16686</v>
      </c>
      <c r="H110" s="12"/>
    </row>
    <row r="111" spans="1:12" s="15" customFormat="1" ht="20.100000000000001" customHeight="1" x14ac:dyDescent="0.2">
      <c r="A111" s="30"/>
      <c r="B111" s="8" t="s">
        <v>185</v>
      </c>
      <c r="C111" s="21">
        <v>13459</v>
      </c>
      <c r="D111" s="21">
        <v>13459</v>
      </c>
      <c r="E111" s="22">
        <v>0</v>
      </c>
      <c r="F111" s="15">
        <f t="shared" si="0"/>
        <v>26918</v>
      </c>
      <c r="H111" s="12"/>
    </row>
    <row r="112" spans="1:12" s="15" customFormat="1" ht="20.100000000000001" customHeight="1" x14ac:dyDescent="0.2">
      <c r="A112" s="30"/>
      <c r="B112" s="8" t="s">
        <v>186</v>
      </c>
      <c r="C112" s="21">
        <v>16653</v>
      </c>
      <c r="D112" s="21">
        <v>16653</v>
      </c>
      <c r="E112" s="22">
        <v>0</v>
      </c>
      <c r="F112" s="15">
        <f t="shared" si="0"/>
        <v>33306</v>
      </c>
      <c r="H112" s="12"/>
    </row>
    <row r="113" spans="1:12" s="15" customFormat="1" ht="20.100000000000001" customHeight="1" x14ac:dyDescent="0.2">
      <c r="A113" s="30"/>
      <c r="B113" s="8" t="s">
        <v>187</v>
      </c>
      <c r="C113" s="21">
        <v>7967</v>
      </c>
      <c r="D113" s="21">
        <v>7967</v>
      </c>
      <c r="E113" s="22">
        <v>0</v>
      </c>
      <c r="F113" s="15">
        <f t="shared" si="0"/>
        <v>15934</v>
      </c>
      <c r="H113" s="12"/>
    </row>
    <row r="114" spans="1:12" s="15" customFormat="1" ht="20.100000000000001" customHeight="1" x14ac:dyDescent="0.2">
      <c r="A114" s="30"/>
      <c r="B114" s="8" t="s">
        <v>188</v>
      </c>
      <c r="C114" s="21">
        <v>8712</v>
      </c>
      <c r="D114" s="21">
        <v>8712</v>
      </c>
      <c r="E114" s="22">
        <v>0</v>
      </c>
      <c r="F114" s="15">
        <f t="shared" si="0"/>
        <v>17424</v>
      </c>
      <c r="H114" s="12"/>
    </row>
    <row r="115" spans="1:12" s="15" customFormat="1" ht="20.100000000000001" customHeight="1" x14ac:dyDescent="0.2">
      <c r="A115" s="30"/>
      <c r="B115" s="8" t="s">
        <v>189</v>
      </c>
      <c r="C115" s="21">
        <v>14279</v>
      </c>
      <c r="D115" s="21">
        <v>14279</v>
      </c>
      <c r="E115" s="22">
        <v>0</v>
      </c>
      <c r="F115" s="15">
        <f t="shared" si="0"/>
        <v>28558</v>
      </c>
      <c r="H115" s="12"/>
    </row>
    <row r="116" spans="1:12" s="15" customFormat="1" ht="20.100000000000001" customHeight="1" x14ac:dyDescent="0.2">
      <c r="A116" s="30"/>
      <c r="B116" s="8" t="s">
        <v>190</v>
      </c>
      <c r="C116" s="21">
        <v>12193</v>
      </c>
      <c r="D116" s="21">
        <v>12193</v>
      </c>
      <c r="E116" s="22">
        <v>0</v>
      </c>
      <c r="F116" s="15">
        <f t="shared" si="0"/>
        <v>24386</v>
      </c>
      <c r="H116" s="12"/>
    </row>
    <row r="117" spans="1:12" s="15" customFormat="1" ht="20.100000000000001" customHeight="1" x14ac:dyDescent="0.2">
      <c r="A117" s="30"/>
      <c r="B117" s="8" t="s">
        <v>191</v>
      </c>
      <c r="C117" s="21">
        <v>16491</v>
      </c>
      <c r="D117" s="21">
        <v>16491</v>
      </c>
      <c r="E117" s="22">
        <v>0</v>
      </c>
      <c r="F117" s="15">
        <f t="shared" si="0"/>
        <v>32982</v>
      </c>
      <c r="H117" s="12"/>
    </row>
    <row r="118" spans="1:12" s="15" customFormat="1" ht="20.100000000000001" customHeight="1" x14ac:dyDescent="0.2">
      <c r="A118" s="30"/>
      <c r="B118" s="8" t="s">
        <v>192</v>
      </c>
      <c r="C118" s="21">
        <v>17312</v>
      </c>
      <c r="D118" s="21">
        <v>17312</v>
      </c>
      <c r="E118" s="22">
        <v>0</v>
      </c>
      <c r="F118" s="15">
        <f t="shared" si="0"/>
        <v>34624</v>
      </c>
      <c r="H118" s="12"/>
    </row>
    <row r="119" spans="1:12" s="15" customFormat="1" ht="20.100000000000001" customHeight="1" x14ac:dyDescent="0.2">
      <c r="A119" s="30"/>
      <c r="B119" s="8" t="s">
        <v>193</v>
      </c>
      <c r="C119" s="21">
        <v>18065</v>
      </c>
      <c r="D119" s="21">
        <v>18065</v>
      </c>
      <c r="E119" s="22">
        <v>0</v>
      </c>
      <c r="F119" s="15">
        <f t="shared" si="0"/>
        <v>36130</v>
      </c>
      <c r="H119" s="12"/>
      <c r="L119" s="2"/>
    </row>
    <row r="120" spans="1:12" s="15" customFormat="1" ht="20.100000000000001" customHeight="1" x14ac:dyDescent="0.2">
      <c r="A120" s="30"/>
      <c r="B120" s="8" t="s">
        <v>194</v>
      </c>
      <c r="C120" s="21">
        <v>17636</v>
      </c>
      <c r="D120" s="21">
        <v>17636</v>
      </c>
      <c r="E120" s="22">
        <v>0</v>
      </c>
      <c r="F120" s="15">
        <f t="shared" si="0"/>
        <v>35272</v>
      </c>
      <c r="H120" s="12"/>
      <c r="L120" s="2"/>
    </row>
    <row r="121" spans="1:12" s="15" customFormat="1" ht="20.100000000000001" customHeight="1" x14ac:dyDescent="0.2">
      <c r="A121" s="30"/>
      <c r="B121" s="8" t="s">
        <v>195</v>
      </c>
      <c r="C121" s="21">
        <v>24015</v>
      </c>
      <c r="D121" s="21">
        <v>24015</v>
      </c>
      <c r="E121" s="22">
        <v>0</v>
      </c>
      <c r="F121" s="15">
        <f t="shared" si="0"/>
        <v>48030</v>
      </c>
      <c r="H121" s="12"/>
      <c r="L121" s="2"/>
    </row>
    <row r="122" spans="1:12" s="15" customFormat="1" ht="20.100000000000001" customHeight="1" x14ac:dyDescent="0.2">
      <c r="A122" s="30"/>
      <c r="B122" s="8" t="s">
        <v>196</v>
      </c>
      <c r="C122" s="21">
        <v>15202</v>
      </c>
      <c r="D122" s="21">
        <v>15202</v>
      </c>
      <c r="E122" s="22">
        <v>0</v>
      </c>
      <c r="F122" s="15">
        <f t="shared" si="0"/>
        <v>30404</v>
      </c>
      <c r="H122" s="12"/>
      <c r="L122" s="2"/>
    </row>
    <row r="123" spans="1:12" s="15" customFormat="1" ht="20.100000000000001" customHeight="1" x14ac:dyDescent="0.2">
      <c r="A123" s="30"/>
      <c r="B123" s="8" t="s">
        <v>197</v>
      </c>
      <c r="C123" s="21">
        <v>6473</v>
      </c>
      <c r="D123" s="21">
        <v>6473</v>
      </c>
      <c r="E123" s="22">
        <v>0</v>
      </c>
      <c r="F123" s="15">
        <f t="shared" si="0"/>
        <v>12946</v>
      </c>
      <c r="H123" s="12"/>
      <c r="L123" s="2"/>
    </row>
    <row r="124" spans="1:12" s="15" customFormat="1" ht="20.100000000000001" customHeight="1" x14ac:dyDescent="0.2">
      <c r="A124" s="30"/>
      <c r="B124" s="8" t="s">
        <v>198</v>
      </c>
      <c r="C124" s="21">
        <v>7089</v>
      </c>
      <c r="D124" s="21">
        <v>7089</v>
      </c>
      <c r="E124" s="22">
        <v>0</v>
      </c>
      <c r="F124" s="15">
        <f t="shared" si="0"/>
        <v>14178</v>
      </c>
      <c r="H124" s="12"/>
      <c r="L124" s="2"/>
    </row>
    <row r="125" spans="1:12" s="15" customFormat="1" ht="20.100000000000001" customHeight="1" x14ac:dyDescent="0.2">
      <c r="A125" s="30"/>
      <c r="B125" s="8" t="s">
        <v>199</v>
      </c>
      <c r="C125" s="21">
        <v>15060</v>
      </c>
      <c r="D125" s="21">
        <v>15060</v>
      </c>
      <c r="E125" s="22">
        <v>0</v>
      </c>
      <c r="F125" s="15">
        <f t="shared" si="0"/>
        <v>30120</v>
      </c>
      <c r="H125" s="12"/>
      <c r="L125" s="2"/>
    </row>
    <row r="126" spans="1:12" s="15" customFormat="1" ht="20.100000000000001" customHeight="1" x14ac:dyDescent="0.2">
      <c r="A126" s="30"/>
      <c r="B126" s="8" t="s">
        <v>200</v>
      </c>
      <c r="C126" s="21">
        <v>14821</v>
      </c>
      <c r="D126" s="21">
        <v>14821</v>
      </c>
      <c r="E126" s="22">
        <v>0</v>
      </c>
      <c r="F126" s="15">
        <f t="shared" si="0"/>
        <v>29642</v>
      </c>
      <c r="H126" s="12"/>
      <c r="L126" s="2"/>
    </row>
    <row r="127" spans="1:12" s="15" customFormat="1" ht="20.100000000000001" customHeight="1" x14ac:dyDescent="0.2">
      <c r="A127" s="30"/>
      <c r="B127" s="8" t="s">
        <v>201</v>
      </c>
      <c r="C127" s="21">
        <v>7536</v>
      </c>
      <c r="D127" s="21">
        <v>7536</v>
      </c>
      <c r="E127" s="22">
        <v>0</v>
      </c>
      <c r="F127" s="15">
        <f t="shared" si="0"/>
        <v>15072</v>
      </c>
      <c r="H127" s="12"/>
      <c r="L127" s="4"/>
    </row>
    <row r="128" spans="1:12" s="15" customFormat="1" ht="20.100000000000001" customHeight="1" x14ac:dyDescent="0.2">
      <c r="A128" s="30"/>
      <c r="B128" s="8" t="s">
        <v>202</v>
      </c>
      <c r="C128" s="21">
        <v>17263</v>
      </c>
      <c r="D128" s="21">
        <v>17263</v>
      </c>
      <c r="E128" s="22">
        <v>0</v>
      </c>
      <c r="F128" s="15">
        <f t="shared" si="0"/>
        <v>34526</v>
      </c>
      <c r="H128" s="12"/>
      <c r="L128" s="4"/>
    </row>
    <row r="129" spans="1:18" s="15" customFormat="1" ht="20.100000000000001" customHeight="1" x14ac:dyDescent="0.2">
      <c r="A129" s="30"/>
      <c r="B129" s="8" t="s">
        <v>203</v>
      </c>
      <c r="C129" s="21">
        <v>5593</v>
      </c>
      <c r="D129" s="21">
        <v>5593</v>
      </c>
      <c r="E129" s="22">
        <v>0</v>
      </c>
      <c r="F129" s="15">
        <f t="shared" si="0"/>
        <v>11186</v>
      </c>
      <c r="H129" s="12"/>
      <c r="L129" s="4"/>
    </row>
    <row r="130" spans="1:18" s="15" customFormat="1" ht="20.100000000000001" customHeight="1" x14ac:dyDescent="0.2">
      <c r="A130" s="30"/>
      <c r="B130" s="8" t="s">
        <v>204</v>
      </c>
      <c r="C130" s="21">
        <v>5166</v>
      </c>
      <c r="D130" s="21">
        <v>5166</v>
      </c>
      <c r="E130" s="22">
        <v>0</v>
      </c>
      <c r="F130" s="15">
        <f t="shared" si="0"/>
        <v>10332</v>
      </c>
      <c r="H130" s="12"/>
      <c r="L130" s="4"/>
    </row>
    <row r="131" spans="1:18" s="15" customFormat="1" ht="20.100000000000001" customHeight="1" x14ac:dyDescent="0.2">
      <c r="A131" s="30"/>
      <c r="B131" s="8" t="s">
        <v>205</v>
      </c>
      <c r="C131" s="21">
        <v>3952</v>
      </c>
      <c r="D131" s="21">
        <v>3952</v>
      </c>
      <c r="E131" s="22">
        <v>0</v>
      </c>
      <c r="F131" s="15">
        <f t="shared" si="0"/>
        <v>7904</v>
      </c>
      <c r="H131" s="12"/>
      <c r="L131" s="4"/>
    </row>
    <row r="132" spans="1:18" s="15" customFormat="1" ht="20.100000000000001" customHeight="1" x14ac:dyDescent="0.2">
      <c r="A132" s="30"/>
      <c r="B132" s="8" t="s">
        <v>206</v>
      </c>
      <c r="C132" s="21">
        <v>5950</v>
      </c>
      <c r="D132" s="21">
        <v>5950</v>
      </c>
      <c r="E132" s="22">
        <v>0</v>
      </c>
      <c r="F132" s="15">
        <f t="shared" si="0"/>
        <v>11900</v>
      </c>
      <c r="H132" s="12"/>
      <c r="K132" s="2"/>
      <c r="L132" s="4"/>
      <c r="M132" s="2"/>
      <c r="N132" s="2"/>
      <c r="O132" s="2"/>
      <c r="P132" s="2"/>
      <c r="Q132" s="2"/>
      <c r="R132" s="2"/>
    </row>
    <row r="133" spans="1:18" s="15" customFormat="1" ht="20.100000000000001" customHeight="1" x14ac:dyDescent="0.2">
      <c r="A133" s="30"/>
      <c r="B133" s="8" t="s">
        <v>207</v>
      </c>
      <c r="C133" s="21">
        <v>13735</v>
      </c>
      <c r="D133" s="21">
        <v>13735</v>
      </c>
      <c r="E133" s="22">
        <v>0</v>
      </c>
      <c r="F133" s="15">
        <f t="shared" si="0"/>
        <v>27470</v>
      </c>
      <c r="H133" s="12"/>
      <c r="K133" s="2"/>
      <c r="L133" s="4"/>
      <c r="M133" s="2"/>
      <c r="N133" s="2"/>
      <c r="O133" s="2"/>
      <c r="P133" s="2"/>
      <c r="Q133" s="2"/>
      <c r="R133" s="2"/>
    </row>
    <row r="134" spans="1:18" s="15" customFormat="1" ht="20.100000000000001" customHeight="1" x14ac:dyDescent="0.2">
      <c r="A134" s="30"/>
      <c r="B134" s="8" t="s">
        <v>208</v>
      </c>
      <c r="C134" s="21">
        <v>18821</v>
      </c>
      <c r="D134" s="21">
        <v>18821</v>
      </c>
      <c r="E134" s="22">
        <v>0</v>
      </c>
      <c r="F134" s="15">
        <f t="shared" si="0"/>
        <v>37642</v>
      </c>
      <c r="H134" s="12"/>
      <c r="K134" s="2"/>
      <c r="L134" s="2"/>
      <c r="M134" s="2"/>
      <c r="N134" s="2"/>
      <c r="O134" s="2"/>
      <c r="P134" s="2"/>
      <c r="Q134" s="2"/>
      <c r="R134" s="2"/>
    </row>
    <row r="135" spans="1:18" s="15" customFormat="1" ht="20.100000000000001" customHeight="1" x14ac:dyDescent="0.2">
      <c r="A135" s="30"/>
      <c r="B135" s="8" t="s">
        <v>209</v>
      </c>
      <c r="C135" s="21">
        <v>15923</v>
      </c>
      <c r="D135" s="21">
        <v>15923</v>
      </c>
      <c r="E135" s="22">
        <v>0</v>
      </c>
      <c r="F135" s="15">
        <f t="shared" si="0"/>
        <v>31846</v>
      </c>
      <c r="H135" s="12"/>
      <c r="K135" s="2"/>
      <c r="L135" s="2"/>
      <c r="M135" s="2"/>
      <c r="N135" s="2"/>
      <c r="O135" s="2"/>
      <c r="P135" s="2"/>
      <c r="Q135" s="2"/>
      <c r="R135" s="2"/>
    </row>
    <row r="136" spans="1:18" s="15" customFormat="1" ht="20.100000000000001" customHeight="1" x14ac:dyDescent="0.2">
      <c r="A136" s="30"/>
      <c r="B136" s="8" t="s">
        <v>210</v>
      </c>
      <c r="C136" s="21">
        <v>20457</v>
      </c>
      <c r="D136" s="21">
        <v>20457</v>
      </c>
      <c r="E136" s="22">
        <v>0</v>
      </c>
      <c r="F136" s="15">
        <f t="shared" si="0"/>
        <v>40914</v>
      </c>
      <c r="H136" s="12"/>
      <c r="K136" s="2"/>
      <c r="L136" s="2"/>
      <c r="M136" s="2"/>
      <c r="N136" s="2"/>
      <c r="O136" s="2"/>
      <c r="P136" s="2"/>
      <c r="Q136" s="2"/>
      <c r="R136" s="2"/>
    </row>
    <row r="137" spans="1:18" s="15" customFormat="1" ht="20.100000000000001" customHeight="1" x14ac:dyDescent="0.2">
      <c r="A137" s="31"/>
      <c r="B137" s="8" t="s">
        <v>211</v>
      </c>
      <c r="C137" s="23">
        <v>13092</v>
      </c>
      <c r="D137" s="23">
        <v>13092</v>
      </c>
      <c r="E137" s="24">
        <v>0</v>
      </c>
      <c r="F137" s="15">
        <f t="shared" si="0"/>
        <v>26184</v>
      </c>
      <c r="H137" s="12"/>
      <c r="K137" s="2"/>
      <c r="L137" s="2"/>
      <c r="M137" s="2"/>
      <c r="N137" s="2"/>
      <c r="O137" s="2"/>
      <c r="P137" s="2"/>
      <c r="Q137" s="2"/>
      <c r="R137" s="2"/>
    </row>
    <row r="138" spans="1:18" ht="20.100000000000001" customHeight="1" x14ac:dyDescent="0.2">
      <c r="A138" s="13"/>
      <c r="B138" s="8"/>
      <c r="C138" s="8">
        <f>SUM(C96:C137)</f>
        <v>546495</v>
      </c>
      <c r="D138" s="8">
        <f>SUM(D96:D137)</f>
        <v>546495</v>
      </c>
      <c r="E138" s="9">
        <v>0</v>
      </c>
      <c r="F138" s="15">
        <f t="shared" si="0"/>
        <v>1092990</v>
      </c>
    </row>
    <row r="139" spans="1:18" ht="20.100000000000001" customHeight="1" x14ac:dyDescent="0.2">
      <c r="A139" s="29" t="s">
        <v>18</v>
      </c>
      <c r="B139" s="6" t="s">
        <v>90</v>
      </c>
      <c r="C139" s="6">
        <v>30680</v>
      </c>
      <c r="D139" s="6">
        <v>30680</v>
      </c>
      <c r="E139" s="7">
        <v>30680</v>
      </c>
      <c r="F139" s="2">
        <f t="shared" si="0"/>
        <v>92040</v>
      </c>
    </row>
    <row r="140" spans="1:18" ht="20.100000000000001" customHeight="1" x14ac:dyDescent="0.2">
      <c r="A140" s="30"/>
      <c r="B140" s="8" t="s">
        <v>91</v>
      </c>
      <c r="C140" s="8">
        <v>28993</v>
      </c>
      <c r="D140" s="8">
        <v>28993</v>
      </c>
      <c r="E140" s="9">
        <v>28993</v>
      </c>
      <c r="F140" s="2">
        <f t="shared" si="0"/>
        <v>86979</v>
      </c>
      <c r="K140" s="4"/>
      <c r="M140" s="4"/>
      <c r="N140" s="4"/>
      <c r="O140" s="4"/>
      <c r="P140" s="4"/>
      <c r="Q140" s="4"/>
      <c r="R140" s="4"/>
    </row>
    <row r="141" spans="1:18" ht="20.100000000000001" customHeight="1" x14ac:dyDescent="0.2">
      <c r="A141" s="30"/>
      <c r="B141" s="8" t="s">
        <v>92</v>
      </c>
      <c r="C141" s="8">
        <v>7996</v>
      </c>
      <c r="D141" s="8">
        <v>7996</v>
      </c>
      <c r="E141" s="9">
        <v>7996</v>
      </c>
      <c r="F141" s="2">
        <f t="shared" si="0"/>
        <v>23988</v>
      </c>
      <c r="K141" s="4"/>
      <c r="M141" s="4"/>
      <c r="N141" s="4"/>
      <c r="O141" s="4"/>
      <c r="P141" s="4"/>
      <c r="Q141" s="4"/>
      <c r="R141" s="4"/>
    </row>
    <row r="142" spans="1:18" ht="20.100000000000001" customHeight="1" x14ac:dyDescent="0.2">
      <c r="A142" s="30"/>
      <c r="B142" s="8" t="s">
        <v>93</v>
      </c>
      <c r="C142" s="8">
        <v>29102</v>
      </c>
      <c r="D142" s="8">
        <v>29102</v>
      </c>
      <c r="E142" s="9">
        <v>29102</v>
      </c>
      <c r="F142" s="2">
        <f t="shared" si="0"/>
        <v>87306</v>
      </c>
      <c r="K142" s="4"/>
      <c r="M142" s="4"/>
      <c r="N142" s="4"/>
      <c r="O142" s="4"/>
      <c r="P142" s="4"/>
      <c r="Q142" s="4"/>
      <c r="R142" s="4"/>
    </row>
    <row r="143" spans="1:18" ht="20.100000000000001" customHeight="1" x14ac:dyDescent="0.2">
      <c r="A143" s="30"/>
      <c r="B143" s="8" t="s">
        <v>94</v>
      </c>
      <c r="C143" s="8">
        <v>31102</v>
      </c>
      <c r="D143" s="8">
        <v>31102</v>
      </c>
      <c r="E143" s="9">
        <v>31102</v>
      </c>
      <c r="F143" s="2">
        <f t="shared" si="0"/>
        <v>93306</v>
      </c>
      <c r="K143" s="4"/>
      <c r="M143" s="4"/>
      <c r="N143" s="4"/>
      <c r="O143" s="4"/>
      <c r="P143" s="4"/>
      <c r="Q143" s="4"/>
      <c r="R143" s="4"/>
    </row>
    <row r="144" spans="1:18" ht="20.100000000000001" customHeight="1" x14ac:dyDescent="0.2">
      <c r="A144" s="31"/>
      <c r="B144" s="10" t="s">
        <v>95</v>
      </c>
      <c r="C144" s="10">
        <v>43358</v>
      </c>
      <c r="D144" s="10">
        <v>43358</v>
      </c>
      <c r="E144" s="11">
        <v>43358</v>
      </c>
      <c r="F144" s="2">
        <f t="shared" si="0"/>
        <v>130074</v>
      </c>
      <c r="K144" s="4"/>
      <c r="M144" s="4"/>
      <c r="N144" s="4"/>
      <c r="O144" s="4"/>
      <c r="P144" s="4"/>
      <c r="Q144" s="4"/>
      <c r="R144" s="4"/>
    </row>
    <row r="145" spans="1:18" ht="20.100000000000001" customHeight="1" x14ac:dyDescent="0.2">
      <c r="A145" s="13"/>
      <c r="B145" s="8"/>
      <c r="C145" s="8">
        <f>SUM(C139:C144)</f>
        <v>171231</v>
      </c>
      <c r="D145" s="8">
        <f>SUM(D139:D144)</f>
        <v>171231</v>
      </c>
      <c r="E145" s="9">
        <f>SUM(E89:E94)</f>
        <v>129944</v>
      </c>
      <c r="F145" s="2">
        <f>SUM(F139:F144)</f>
        <v>513693</v>
      </c>
      <c r="K145" s="4"/>
      <c r="M145" s="4"/>
      <c r="N145" s="4"/>
      <c r="O145" s="4"/>
      <c r="P145" s="4"/>
      <c r="Q145" s="4"/>
      <c r="R145" s="4"/>
    </row>
    <row r="146" spans="1:18" s="4" customFormat="1" ht="20.100000000000001" customHeight="1" x14ac:dyDescent="0.2">
      <c r="A146" s="30" t="s">
        <v>19</v>
      </c>
      <c r="B146" s="4" t="s">
        <v>131</v>
      </c>
      <c r="C146" s="8">
        <v>34280</v>
      </c>
      <c r="D146" s="8">
        <v>34280</v>
      </c>
      <c r="E146" s="9"/>
      <c r="F146" s="4">
        <f>C146+D146</f>
        <v>68560</v>
      </c>
      <c r="H146" s="12"/>
      <c r="L146" s="2"/>
    </row>
    <row r="147" spans="1:18" s="4" customFormat="1" ht="20.100000000000001" customHeight="1" x14ac:dyDescent="0.2">
      <c r="A147" s="30"/>
      <c r="B147" s="4" t="s">
        <v>132</v>
      </c>
      <c r="C147" s="8">
        <v>33704</v>
      </c>
      <c r="D147" s="8">
        <v>33704</v>
      </c>
      <c r="E147" s="9"/>
      <c r="F147" s="4">
        <f t="shared" ref="F147:F151" si="6">C147+D147</f>
        <v>67408</v>
      </c>
      <c r="H147" s="12"/>
      <c r="K147" s="2"/>
      <c r="L147" s="2"/>
      <c r="M147" s="2"/>
      <c r="N147" s="2"/>
      <c r="O147" s="2"/>
      <c r="P147" s="2"/>
      <c r="Q147" s="2"/>
      <c r="R147" s="2"/>
    </row>
    <row r="148" spans="1:18" s="4" customFormat="1" ht="20.100000000000001" customHeight="1" x14ac:dyDescent="0.2">
      <c r="A148" s="30"/>
      <c r="B148" s="4" t="s">
        <v>133</v>
      </c>
      <c r="C148" s="8">
        <v>33506</v>
      </c>
      <c r="D148" s="8">
        <v>33506</v>
      </c>
      <c r="E148" s="9"/>
      <c r="F148" s="4">
        <f t="shared" si="6"/>
        <v>67012</v>
      </c>
      <c r="H148" s="12"/>
      <c r="K148" s="2"/>
      <c r="L148" s="2"/>
      <c r="M148" s="2"/>
      <c r="N148" s="2"/>
      <c r="O148" s="2"/>
      <c r="P148" s="2"/>
      <c r="Q148" s="2"/>
      <c r="R148" s="2"/>
    </row>
    <row r="149" spans="1:18" s="4" customFormat="1" ht="20.100000000000001" customHeight="1" x14ac:dyDescent="0.2">
      <c r="A149" s="30"/>
      <c r="B149" s="4" t="s">
        <v>134</v>
      </c>
      <c r="C149" s="8">
        <v>12076</v>
      </c>
      <c r="D149" s="8">
        <v>12076</v>
      </c>
      <c r="E149" s="9"/>
      <c r="F149" s="4">
        <f t="shared" si="6"/>
        <v>24152</v>
      </c>
      <c r="H149" s="12"/>
      <c r="K149" s="2"/>
      <c r="L149" s="2"/>
      <c r="M149" s="2"/>
      <c r="N149" s="2"/>
      <c r="O149" s="2"/>
      <c r="P149" s="2"/>
      <c r="Q149" s="2"/>
      <c r="R149" s="2"/>
    </row>
    <row r="150" spans="1:18" s="4" customFormat="1" ht="20.100000000000001" customHeight="1" x14ac:dyDescent="0.2">
      <c r="A150" s="30"/>
      <c r="B150" s="4" t="s">
        <v>135</v>
      </c>
      <c r="C150" s="8">
        <v>32982</v>
      </c>
      <c r="D150" s="8">
        <v>32982</v>
      </c>
      <c r="E150" s="9"/>
      <c r="F150" s="4">
        <f t="shared" si="6"/>
        <v>65964</v>
      </c>
      <c r="H150" s="12"/>
      <c r="K150" s="2"/>
      <c r="L150" s="2"/>
      <c r="M150" s="2"/>
      <c r="N150" s="2"/>
      <c r="O150" s="2"/>
      <c r="P150" s="2"/>
      <c r="Q150" s="2"/>
      <c r="R150" s="2"/>
    </row>
    <row r="151" spans="1:18" s="4" customFormat="1" ht="20.100000000000001" customHeight="1" x14ac:dyDescent="0.2">
      <c r="A151" s="30"/>
      <c r="B151" s="4" t="s">
        <v>136</v>
      </c>
      <c r="C151" s="8">
        <v>33354</v>
      </c>
      <c r="D151" s="8">
        <v>33354</v>
      </c>
      <c r="E151" s="9"/>
      <c r="F151" s="4">
        <f t="shared" si="6"/>
        <v>66708</v>
      </c>
      <c r="H151" s="12"/>
      <c r="K151" s="2"/>
      <c r="L151" s="2"/>
      <c r="M151" s="2"/>
      <c r="N151" s="2"/>
      <c r="O151" s="2"/>
      <c r="P151" s="2"/>
      <c r="Q151" s="2"/>
      <c r="R151" s="2"/>
    </row>
    <row r="152" spans="1:18" s="4" customFormat="1" ht="20.100000000000001" customHeight="1" x14ac:dyDescent="0.2">
      <c r="A152" s="13"/>
      <c r="B152" s="8"/>
      <c r="C152" s="8">
        <f>SUM(C146:C151)</f>
        <v>179902</v>
      </c>
      <c r="D152" s="8">
        <f>SUM(D146:D151)</f>
        <v>179902</v>
      </c>
      <c r="E152" s="9"/>
      <c r="F152" s="4">
        <f>179902*2</f>
        <v>359804</v>
      </c>
      <c r="H152" s="12"/>
      <c r="K152" s="2"/>
      <c r="L152" s="2"/>
      <c r="M152" s="2"/>
      <c r="N152" s="2"/>
      <c r="O152" s="2"/>
      <c r="P152" s="2"/>
      <c r="Q152" s="2"/>
      <c r="R152" s="2"/>
    </row>
    <row r="153" spans="1:18" ht="20.100000000000001" customHeight="1" x14ac:dyDescent="0.2">
      <c r="A153" s="29" t="s">
        <v>20</v>
      </c>
      <c r="B153" s="6" t="s">
        <v>96</v>
      </c>
      <c r="C153" s="6">
        <v>15226</v>
      </c>
      <c r="D153" s="6">
        <v>15226</v>
      </c>
      <c r="E153" s="7"/>
      <c r="F153" s="2">
        <f t="shared" si="0"/>
        <v>30452</v>
      </c>
    </row>
    <row r="154" spans="1:18" ht="20.100000000000001" customHeight="1" x14ac:dyDescent="0.2">
      <c r="A154" s="30"/>
      <c r="B154" s="8" t="s">
        <v>97</v>
      </c>
      <c r="C154" s="8">
        <v>14406</v>
      </c>
      <c r="D154" s="8">
        <v>14406</v>
      </c>
      <c r="E154" s="9"/>
      <c r="F154" s="2">
        <f t="shared" si="0"/>
        <v>28812</v>
      </c>
    </row>
    <row r="155" spans="1:18" ht="20.100000000000001" customHeight="1" x14ac:dyDescent="0.2">
      <c r="A155" s="30"/>
      <c r="B155" s="8" t="s">
        <v>98</v>
      </c>
      <c r="C155" s="8">
        <v>14780</v>
      </c>
      <c r="D155" s="8">
        <v>14780</v>
      </c>
      <c r="E155" s="9"/>
      <c r="F155" s="2">
        <f t="shared" si="0"/>
        <v>29560</v>
      </c>
    </row>
    <row r="156" spans="1:18" ht="20.100000000000001" customHeight="1" x14ac:dyDescent="0.2">
      <c r="A156" s="30"/>
      <c r="B156" s="8" t="s">
        <v>99</v>
      </c>
      <c r="C156" s="8">
        <v>14852</v>
      </c>
      <c r="D156" s="8">
        <v>14852</v>
      </c>
      <c r="E156" s="9"/>
      <c r="F156" s="2">
        <f t="shared" si="0"/>
        <v>29704</v>
      </c>
    </row>
    <row r="157" spans="1:18" ht="20.100000000000001" customHeight="1" x14ac:dyDescent="0.2">
      <c r="A157" s="31"/>
      <c r="B157" s="10" t="s">
        <v>100</v>
      </c>
      <c r="C157" s="10">
        <v>14912</v>
      </c>
      <c r="D157" s="10">
        <v>14912</v>
      </c>
      <c r="E157" s="11"/>
      <c r="F157" s="2">
        <f t="shared" si="0"/>
        <v>29824</v>
      </c>
    </row>
    <row r="158" spans="1:18" ht="20.100000000000001" customHeight="1" x14ac:dyDescent="0.2">
      <c r="A158" s="13"/>
      <c r="B158" s="8"/>
      <c r="C158" s="8">
        <f>SUM(C153:C157)</f>
        <v>74176</v>
      </c>
      <c r="D158" s="8">
        <f>SUM(D153:D157)</f>
        <v>74176</v>
      </c>
      <c r="E158" s="9"/>
      <c r="F158" s="2">
        <f>SUM(F153:F157)</f>
        <v>148352</v>
      </c>
    </row>
    <row r="159" spans="1:18" ht="20.100000000000001" customHeight="1" x14ac:dyDescent="0.2">
      <c r="A159" s="29" t="s">
        <v>21</v>
      </c>
      <c r="B159" s="6" t="s">
        <v>101</v>
      </c>
      <c r="C159" s="6">
        <v>3618</v>
      </c>
      <c r="D159" s="6">
        <v>3618</v>
      </c>
      <c r="E159" s="7"/>
      <c r="F159" s="2">
        <f t="shared" si="0"/>
        <v>7236</v>
      </c>
    </row>
    <row r="160" spans="1:18" ht="20.100000000000001" customHeight="1" x14ac:dyDescent="0.2">
      <c r="A160" s="30"/>
      <c r="B160" s="8" t="s">
        <v>102</v>
      </c>
      <c r="C160" s="8">
        <v>3200</v>
      </c>
      <c r="D160" s="8">
        <v>3200</v>
      </c>
      <c r="E160" s="9"/>
      <c r="F160" s="2">
        <f t="shared" si="0"/>
        <v>6400</v>
      </c>
    </row>
    <row r="161" spans="1:6" ht="20.100000000000001" customHeight="1" x14ac:dyDescent="0.2">
      <c r="A161" s="30"/>
      <c r="B161" s="8" t="s">
        <v>103</v>
      </c>
      <c r="C161" s="8">
        <v>2782</v>
      </c>
      <c r="D161" s="8">
        <v>2782</v>
      </c>
      <c r="E161" s="9"/>
      <c r="F161" s="2">
        <f t="shared" si="0"/>
        <v>5564</v>
      </c>
    </row>
    <row r="162" spans="1:6" ht="20.100000000000001" customHeight="1" x14ac:dyDescent="0.2">
      <c r="A162" s="30"/>
      <c r="B162" s="8" t="s">
        <v>104</v>
      </c>
      <c r="C162" s="8">
        <v>1686</v>
      </c>
      <c r="D162" s="8">
        <v>1686</v>
      </c>
      <c r="E162" s="9"/>
      <c r="F162" s="2">
        <f t="shared" si="0"/>
        <v>3372</v>
      </c>
    </row>
    <row r="163" spans="1:6" ht="20.100000000000001" customHeight="1" x14ac:dyDescent="0.2">
      <c r="A163" s="30"/>
      <c r="B163" s="8" t="s">
        <v>105</v>
      </c>
      <c r="C163" s="8">
        <v>2640</v>
      </c>
      <c r="D163" s="8">
        <v>2640</v>
      </c>
      <c r="E163" s="9"/>
      <c r="F163" s="2">
        <f t="shared" si="0"/>
        <v>5280</v>
      </c>
    </row>
    <row r="164" spans="1:6" ht="20.100000000000001" customHeight="1" x14ac:dyDescent="0.2">
      <c r="A164" s="30"/>
      <c r="B164" s="8" t="s">
        <v>106</v>
      </c>
      <c r="C164" s="8">
        <v>3526</v>
      </c>
      <c r="D164" s="8">
        <v>3526</v>
      </c>
      <c r="E164" s="9"/>
      <c r="F164" s="2">
        <f t="shared" ref="F164:F190" si="7">C164+D164+E164</f>
        <v>7052</v>
      </c>
    </row>
    <row r="165" spans="1:6" ht="20.100000000000001" customHeight="1" x14ac:dyDescent="0.2">
      <c r="A165" s="30"/>
      <c r="B165" s="8" t="s">
        <v>107</v>
      </c>
      <c r="C165" s="8">
        <v>5188</v>
      </c>
      <c r="D165" s="8">
        <v>5188</v>
      </c>
      <c r="E165" s="9"/>
      <c r="F165" s="2">
        <f t="shared" si="7"/>
        <v>10376</v>
      </c>
    </row>
    <row r="166" spans="1:6" ht="20.100000000000001" customHeight="1" x14ac:dyDescent="0.2">
      <c r="A166" s="30"/>
      <c r="B166" s="8" t="s">
        <v>34</v>
      </c>
      <c r="C166" s="8">
        <v>4598</v>
      </c>
      <c r="D166" s="8">
        <v>4598</v>
      </c>
      <c r="E166" s="9"/>
      <c r="F166" s="2">
        <f t="shared" si="7"/>
        <v>9196</v>
      </c>
    </row>
    <row r="167" spans="1:6" ht="20.100000000000001" customHeight="1" x14ac:dyDescent="0.2">
      <c r="A167" s="31"/>
      <c r="B167" s="10" t="s">
        <v>35</v>
      </c>
      <c r="C167" s="10">
        <v>6442</v>
      </c>
      <c r="D167" s="10">
        <v>6442</v>
      </c>
      <c r="E167" s="11"/>
      <c r="F167" s="2">
        <f t="shared" si="7"/>
        <v>12884</v>
      </c>
    </row>
    <row r="168" spans="1:6" ht="20.100000000000001" customHeight="1" x14ac:dyDescent="0.2">
      <c r="A168" s="13"/>
      <c r="B168" s="8"/>
      <c r="C168" s="8">
        <f>SUM(C159:C167)</f>
        <v>33680</v>
      </c>
      <c r="D168" s="8">
        <f>SUM(D159:D167)</f>
        <v>33680</v>
      </c>
      <c r="E168" s="9"/>
      <c r="F168" s="2">
        <f>SUM(F159:F167)</f>
        <v>67360</v>
      </c>
    </row>
    <row r="169" spans="1:6" ht="20.100000000000001" customHeight="1" x14ac:dyDescent="0.2">
      <c r="A169" s="29" t="s">
        <v>22</v>
      </c>
      <c r="B169" s="6" t="s">
        <v>108</v>
      </c>
      <c r="C169" s="6">
        <v>31240</v>
      </c>
      <c r="D169" s="6">
        <v>31240</v>
      </c>
      <c r="E169" s="7">
        <v>31240</v>
      </c>
      <c r="F169" s="2">
        <f t="shared" si="7"/>
        <v>93720</v>
      </c>
    </row>
    <row r="170" spans="1:6" ht="20.100000000000001" customHeight="1" x14ac:dyDescent="0.2">
      <c r="A170" s="30"/>
      <c r="B170" s="8" t="s">
        <v>29</v>
      </c>
      <c r="C170" s="8">
        <v>29672</v>
      </c>
      <c r="D170" s="8">
        <v>29672</v>
      </c>
      <c r="E170" s="9">
        <v>29672</v>
      </c>
      <c r="F170" s="2">
        <f t="shared" si="7"/>
        <v>89016</v>
      </c>
    </row>
    <row r="171" spans="1:6" ht="20.100000000000001" customHeight="1" x14ac:dyDescent="0.2">
      <c r="A171" s="30"/>
      <c r="B171" s="8" t="s">
        <v>30</v>
      </c>
      <c r="C171" s="8">
        <v>21366</v>
      </c>
      <c r="D171" s="8">
        <v>21366</v>
      </c>
      <c r="E171" s="9">
        <v>21366</v>
      </c>
      <c r="F171" s="2">
        <f t="shared" si="7"/>
        <v>64098</v>
      </c>
    </row>
    <row r="172" spans="1:6" ht="20.100000000000001" customHeight="1" x14ac:dyDescent="0.2">
      <c r="A172" s="30"/>
      <c r="B172" s="8" t="s">
        <v>31</v>
      </c>
      <c r="C172" s="8">
        <v>22110</v>
      </c>
      <c r="D172" s="8">
        <v>22110</v>
      </c>
      <c r="E172" s="9">
        <v>22110</v>
      </c>
      <c r="F172" s="2">
        <f t="shared" si="7"/>
        <v>66330</v>
      </c>
    </row>
    <row r="173" spans="1:6" ht="20.100000000000001" customHeight="1" x14ac:dyDescent="0.2">
      <c r="A173" s="30"/>
      <c r="B173" s="8" t="s">
        <v>32</v>
      </c>
      <c r="C173" s="8">
        <v>22838</v>
      </c>
      <c r="D173" s="8">
        <v>22838</v>
      </c>
      <c r="E173" s="9">
        <v>22838</v>
      </c>
      <c r="F173" s="2">
        <f t="shared" si="7"/>
        <v>68514</v>
      </c>
    </row>
    <row r="174" spans="1:6" ht="20.100000000000001" customHeight="1" x14ac:dyDescent="0.2">
      <c r="A174" s="31"/>
      <c r="B174" s="10" t="s">
        <v>33</v>
      </c>
      <c r="C174" s="10">
        <v>22388</v>
      </c>
      <c r="D174" s="10">
        <v>22388</v>
      </c>
      <c r="E174" s="11">
        <v>22388</v>
      </c>
      <c r="F174" s="2">
        <f t="shared" si="7"/>
        <v>67164</v>
      </c>
    </row>
    <row r="175" spans="1:6" ht="20.100000000000001" customHeight="1" x14ac:dyDescent="0.2">
      <c r="A175" s="13"/>
      <c r="B175" s="8"/>
      <c r="C175" s="8">
        <f>SUM(C169:C174)</f>
        <v>149614</v>
      </c>
      <c r="D175" s="8">
        <f>SUM(D169:D174)</f>
        <v>149614</v>
      </c>
      <c r="E175" s="9">
        <f>SUM(E169:E174)</f>
        <v>149614</v>
      </c>
      <c r="F175" s="2">
        <f>SUM(F169:F174)</f>
        <v>448842</v>
      </c>
    </row>
    <row r="176" spans="1:6" ht="20.100000000000001" customHeight="1" x14ac:dyDescent="0.2">
      <c r="A176" s="29" t="s">
        <v>36</v>
      </c>
      <c r="B176" s="6" t="s">
        <v>109</v>
      </c>
      <c r="C176" s="6">
        <v>28134</v>
      </c>
      <c r="D176" s="6">
        <v>28134</v>
      </c>
      <c r="E176" s="7">
        <v>28134</v>
      </c>
      <c r="F176" s="2">
        <f t="shared" si="7"/>
        <v>84402</v>
      </c>
    </row>
    <row r="177" spans="1:7" ht="20.100000000000001" customHeight="1" x14ac:dyDescent="0.2">
      <c r="A177" s="30"/>
      <c r="B177" s="8" t="s">
        <v>37</v>
      </c>
      <c r="C177" s="8">
        <v>19466</v>
      </c>
      <c r="D177" s="8">
        <v>19466</v>
      </c>
      <c r="E177" s="9">
        <v>19466</v>
      </c>
      <c r="F177" s="2">
        <f t="shared" si="7"/>
        <v>58398</v>
      </c>
    </row>
    <row r="178" spans="1:7" ht="20.100000000000001" customHeight="1" x14ac:dyDescent="0.2">
      <c r="A178" s="30"/>
      <c r="B178" s="8" t="s">
        <v>38</v>
      </c>
      <c r="C178" s="8">
        <v>27634</v>
      </c>
      <c r="D178" s="8">
        <v>27634</v>
      </c>
      <c r="E178" s="9">
        <v>27634</v>
      </c>
      <c r="F178" s="2">
        <f t="shared" si="7"/>
        <v>82902</v>
      </c>
    </row>
    <row r="179" spans="1:7" ht="20.100000000000001" customHeight="1" x14ac:dyDescent="0.2">
      <c r="A179" s="30"/>
      <c r="B179" s="8" t="s">
        <v>39</v>
      </c>
      <c r="C179" s="8">
        <v>28770</v>
      </c>
      <c r="D179" s="8">
        <v>28770</v>
      </c>
      <c r="E179" s="9">
        <v>28770</v>
      </c>
      <c r="F179" s="2">
        <f t="shared" si="7"/>
        <v>86310</v>
      </c>
    </row>
    <row r="180" spans="1:7" ht="20.100000000000001" customHeight="1" x14ac:dyDescent="0.2">
      <c r="A180" s="31"/>
      <c r="B180" s="10" t="s">
        <v>40</v>
      </c>
      <c r="C180" s="10">
        <v>28944</v>
      </c>
      <c r="D180" s="10">
        <v>28944</v>
      </c>
      <c r="E180" s="11">
        <v>28944</v>
      </c>
      <c r="F180" s="2">
        <f t="shared" si="7"/>
        <v>86832</v>
      </c>
    </row>
    <row r="181" spans="1:7" ht="20.100000000000001" customHeight="1" x14ac:dyDescent="0.2">
      <c r="A181" s="13"/>
      <c r="B181" s="8"/>
      <c r="C181" s="8">
        <f>SUM(C176:C180)</f>
        <v>132948</v>
      </c>
      <c r="D181" s="8">
        <f>SUM(D176:D180)</f>
        <v>132948</v>
      </c>
      <c r="E181" s="9">
        <f>SUM(E176:E180)</f>
        <v>132948</v>
      </c>
      <c r="F181" s="2">
        <f>SUM(F176:F180)</f>
        <v>398844</v>
      </c>
    </row>
    <row r="182" spans="1:7" ht="20.100000000000001" customHeight="1" x14ac:dyDescent="0.2">
      <c r="A182" s="29" t="s">
        <v>41</v>
      </c>
      <c r="B182" s="6" t="s">
        <v>110</v>
      </c>
      <c r="C182" s="6">
        <v>29776</v>
      </c>
      <c r="D182" s="6"/>
      <c r="E182" s="7">
        <v>29776</v>
      </c>
      <c r="F182" s="2">
        <f t="shared" si="7"/>
        <v>59552</v>
      </c>
    </row>
    <row r="183" spans="1:7" ht="20.100000000000001" customHeight="1" x14ac:dyDescent="0.2">
      <c r="A183" s="31"/>
      <c r="B183" s="10" t="s">
        <v>43</v>
      </c>
      <c r="C183" s="10">
        <v>13258</v>
      </c>
      <c r="D183" s="10">
        <v>13258</v>
      </c>
      <c r="E183" s="11">
        <v>13258</v>
      </c>
      <c r="F183" s="2">
        <f t="shared" si="7"/>
        <v>39774</v>
      </c>
    </row>
    <row r="184" spans="1:7" ht="20.100000000000001" customHeight="1" x14ac:dyDescent="0.2">
      <c r="A184" s="13"/>
      <c r="B184" s="8"/>
      <c r="C184" s="8">
        <f>SUM(C182:C183)</f>
        <v>43034</v>
      </c>
      <c r="D184" s="10">
        <v>13258</v>
      </c>
      <c r="E184" s="9">
        <f>SUM(E182:E183)</f>
        <v>43034</v>
      </c>
      <c r="F184" s="2">
        <f>SUM(F182:F183)</f>
        <v>99326</v>
      </c>
    </row>
    <row r="185" spans="1:7" ht="20.100000000000001" customHeight="1" x14ac:dyDescent="0.2">
      <c r="A185" s="29" t="s">
        <v>42</v>
      </c>
      <c r="B185" s="6" t="s">
        <v>111</v>
      </c>
      <c r="C185" s="6">
        <v>29294</v>
      </c>
      <c r="D185" s="6">
        <v>29294</v>
      </c>
      <c r="E185" s="7">
        <v>29294</v>
      </c>
      <c r="F185" s="2">
        <f t="shared" si="7"/>
        <v>87882</v>
      </c>
      <c r="G185" s="2" t="s">
        <v>221</v>
      </c>
    </row>
    <row r="186" spans="1:7" ht="20.100000000000001" customHeight="1" x14ac:dyDescent="0.2">
      <c r="A186" s="30"/>
      <c r="B186" s="8" t="s">
        <v>44</v>
      </c>
      <c r="C186" s="8">
        <v>29118</v>
      </c>
      <c r="D186" s="8">
        <v>29118</v>
      </c>
      <c r="E186" s="9">
        <v>29118</v>
      </c>
      <c r="F186" s="2">
        <f t="shared" si="7"/>
        <v>87354</v>
      </c>
    </row>
    <row r="187" spans="1:7" ht="20.100000000000001" customHeight="1" x14ac:dyDescent="0.2">
      <c r="A187" s="30"/>
      <c r="B187" s="8" t="s">
        <v>45</v>
      </c>
      <c r="C187" s="8">
        <v>28620</v>
      </c>
      <c r="D187" s="8">
        <v>28620</v>
      </c>
      <c r="E187" s="9">
        <v>28620</v>
      </c>
      <c r="F187" s="2">
        <f t="shared" si="7"/>
        <v>85860</v>
      </c>
    </row>
    <row r="188" spans="1:7" ht="20.100000000000001" customHeight="1" x14ac:dyDescent="0.2">
      <c r="A188" s="30"/>
      <c r="B188" s="8" t="s">
        <v>112</v>
      </c>
      <c r="C188" s="8">
        <v>17440</v>
      </c>
      <c r="D188" s="8">
        <v>17440</v>
      </c>
      <c r="F188" s="2">
        <f>C188+D188+E191</f>
        <v>121912</v>
      </c>
    </row>
    <row r="189" spans="1:7" ht="20.100000000000001" customHeight="1" x14ac:dyDescent="0.2">
      <c r="A189" s="30"/>
      <c r="B189" s="8" t="s">
        <v>46</v>
      </c>
      <c r="C189" s="8">
        <v>28826</v>
      </c>
      <c r="D189" s="8">
        <v>28826</v>
      </c>
      <c r="E189" s="9"/>
      <c r="F189" s="2">
        <f t="shared" si="7"/>
        <v>57652</v>
      </c>
    </row>
    <row r="190" spans="1:7" ht="20.100000000000001" customHeight="1" x14ac:dyDescent="0.2">
      <c r="A190" s="31"/>
      <c r="B190" s="10" t="s">
        <v>47</v>
      </c>
      <c r="C190" s="10">
        <v>29166</v>
      </c>
      <c r="D190" s="10">
        <v>29166</v>
      </c>
      <c r="E190" s="11"/>
      <c r="F190" s="2">
        <f t="shared" si="7"/>
        <v>58332</v>
      </c>
    </row>
    <row r="191" spans="1:7" ht="20.100000000000001" customHeight="1" x14ac:dyDescent="0.2">
      <c r="C191" s="2">
        <f>SUM(C185:C190)</f>
        <v>162464</v>
      </c>
      <c r="D191" s="2">
        <f>SUM(D185:D190)</f>
        <v>162464</v>
      </c>
      <c r="E191" s="9">
        <f>SUM(E185:E187)</f>
        <v>87032</v>
      </c>
      <c r="F191" s="2">
        <f>SUM(F185:F190)</f>
        <v>498992</v>
      </c>
    </row>
  </sheetData>
  <sortState xmlns:xlrd2="http://schemas.microsoft.com/office/spreadsheetml/2017/richdata2" ref="G2:L13">
    <sortCondition ref="G1"/>
  </sortState>
  <mergeCells count="12">
    <mergeCell ref="A185:A190"/>
    <mergeCell ref="A72:A83"/>
    <mergeCell ref="A2:A70"/>
    <mergeCell ref="A159:A167"/>
    <mergeCell ref="A169:A174"/>
    <mergeCell ref="A176:A180"/>
    <mergeCell ref="A182:A183"/>
    <mergeCell ref="A153:A157"/>
    <mergeCell ref="A146:A151"/>
    <mergeCell ref="A139:A144"/>
    <mergeCell ref="A96:A137"/>
    <mergeCell ref="A85:A94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模特分类表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CJM</dc:creator>
  <cp:lastModifiedBy>CJM</cp:lastModifiedBy>
  <cp:lastPrinted>2021-01-11T07:58:04Z</cp:lastPrinted>
  <dcterms:created xsi:type="dcterms:W3CDTF">2015-06-05T18:19:34Z</dcterms:created>
  <dcterms:modified xsi:type="dcterms:W3CDTF">2021-06-25T03:13:17Z</dcterms:modified>
</cp:coreProperties>
</file>