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chen/Downloads/"/>
    </mc:Choice>
  </mc:AlternateContent>
  <xr:revisionPtr revIDLastSave="0" documentId="13_ncr:1_{40017953-8D09-3F4D-BEBD-A52FF78C40F2}" xr6:coauthVersionLast="46" xr6:coauthVersionMax="46" xr10:uidLastSave="{00000000-0000-0000-0000-000000000000}"/>
  <bookViews>
    <workbookView xWindow="300" yWindow="460" windowWidth="28220" windowHeight="15840" xr2:uid="{E1D776DA-1194-B045-ADC0-62EF553E55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J29" i="1"/>
  <c r="K29" i="1"/>
  <c r="L29" i="1"/>
  <c r="E30" i="1"/>
  <c r="F30" i="1"/>
  <c r="G30" i="1"/>
  <c r="H30" i="1"/>
  <c r="I30" i="1"/>
  <c r="J30" i="1"/>
  <c r="K30" i="1"/>
  <c r="L30" i="1"/>
  <c r="E31" i="1"/>
  <c r="F31" i="1"/>
  <c r="G31" i="1"/>
  <c r="H31" i="1"/>
  <c r="I31" i="1"/>
  <c r="J31" i="1"/>
  <c r="K31" i="1"/>
  <c r="L31" i="1"/>
  <c r="D31" i="1"/>
  <c r="D30" i="1"/>
  <c r="D29" i="1"/>
  <c r="D3" i="1"/>
  <c r="D4" i="1"/>
  <c r="D5" i="1"/>
  <c r="D6" i="1"/>
  <c r="D7" i="1"/>
  <c r="D8" i="1"/>
  <c r="D9" i="1"/>
  <c r="D10" i="1"/>
  <c r="J10" i="1" s="1"/>
  <c r="K10" i="1" s="1"/>
  <c r="D11" i="1"/>
  <c r="D12" i="1"/>
  <c r="D13" i="1"/>
  <c r="D14" i="1"/>
  <c r="J14" i="1" s="1"/>
  <c r="K14" i="1" s="1"/>
  <c r="D15" i="1"/>
  <c r="J15" i="1" s="1"/>
  <c r="K15" i="1" s="1"/>
  <c r="D16" i="1"/>
  <c r="J16" i="1" s="1"/>
  <c r="K16" i="1" s="1"/>
  <c r="D17" i="1"/>
  <c r="J17" i="1" s="1"/>
  <c r="K17" i="1" s="1"/>
  <c r="D18" i="1"/>
  <c r="J18" i="1" s="1"/>
  <c r="K18" i="1" s="1"/>
  <c r="D19" i="1"/>
  <c r="D20" i="1"/>
  <c r="D21" i="1"/>
  <c r="D22" i="1"/>
  <c r="D23" i="1"/>
  <c r="D24" i="1"/>
  <c r="D25" i="1"/>
  <c r="D26" i="1"/>
  <c r="D27" i="1"/>
  <c r="D28" i="1"/>
  <c r="D2" i="1"/>
  <c r="J2" i="1" s="1"/>
  <c r="K2" i="1" s="1"/>
  <c r="K6" i="1"/>
  <c r="K7" i="1"/>
  <c r="J3" i="1"/>
  <c r="K3" i="1" s="1"/>
  <c r="J4" i="1"/>
  <c r="K4" i="1" s="1"/>
  <c r="J5" i="1"/>
  <c r="K5" i="1" s="1"/>
  <c r="J6" i="1"/>
  <c r="J7" i="1"/>
  <c r="J8" i="1"/>
  <c r="K8" i="1" s="1"/>
  <c r="J9" i="1"/>
  <c r="K9" i="1" s="1"/>
  <c r="J11" i="1"/>
  <c r="K11" i="1" s="1"/>
  <c r="J12" i="1"/>
  <c r="K12" i="1" s="1"/>
  <c r="J13" i="1"/>
  <c r="K13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</calcChain>
</file>

<file path=xl/sharedStrings.xml><?xml version="1.0" encoding="utf-8"?>
<sst xmlns="http://schemas.openxmlformats.org/spreadsheetml/2006/main" count="71" uniqueCount="71">
  <si>
    <t>HW1</t>
  </si>
  <si>
    <t>HW2</t>
  </si>
  <si>
    <t>HW3</t>
  </si>
  <si>
    <t>HW4</t>
  </si>
  <si>
    <t>Final</t>
  </si>
  <si>
    <t>Overall</t>
  </si>
  <si>
    <t>PB17000143</t>
  </si>
  <si>
    <t>褚玥潭</t>
  </si>
  <si>
    <t>PB17020591</t>
  </si>
  <si>
    <t>赵睿</t>
  </si>
  <si>
    <t>PB17020592</t>
  </si>
  <si>
    <t>钱嘉伟</t>
  </si>
  <si>
    <t>PB17071457</t>
  </si>
  <si>
    <t>陈峤鹏</t>
  </si>
  <si>
    <t>PB18000038</t>
  </si>
  <si>
    <t>徐畅</t>
  </si>
  <si>
    <t>PB18000264</t>
  </si>
  <si>
    <t>徐有涵</t>
  </si>
  <si>
    <t>PB18000355</t>
  </si>
  <si>
    <t>刘康正</t>
  </si>
  <si>
    <t>PB18010493</t>
  </si>
  <si>
    <r>
      <t>丁一苇</t>
    </r>
    <r>
      <rPr>
        <sz val="8"/>
        <color rgb="FF000000"/>
        <rFont val="Courier New"/>
        <family val="1"/>
      </rPr>
      <t>*</t>
    </r>
  </si>
  <si>
    <t>PB18020527</t>
  </si>
  <si>
    <t>王晓鸥</t>
  </si>
  <si>
    <t>PB18020550</t>
  </si>
  <si>
    <t>李泽英</t>
  </si>
  <si>
    <t>PB18020597</t>
  </si>
  <si>
    <r>
      <t>龙玥</t>
    </r>
    <r>
      <rPr>
        <sz val="8"/>
        <color rgb="FF000000"/>
        <rFont val="Courier New"/>
        <family val="1"/>
      </rPr>
      <t>*</t>
    </r>
  </si>
  <si>
    <t>PB18020606</t>
  </si>
  <si>
    <r>
      <t>白雨欣</t>
    </r>
    <r>
      <rPr>
        <sz val="8"/>
        <color rgb="FF000000"/>
        <rFont val="Courier New"/>
        <family val="1"/>
      </rPr>
      <t>*</t>
    </r>
  </si>
  <si>
    <t>PB18020622</t>
  </si>
  <si>
    <r>
      <t>闵宬祯</t>
    </r>
    <r>
      <rPr>
        <sz val="8"/>
        <color rgb="FF000000"/>
        <rFont val="Courier New"/>
        <family val="1"/>
      </rPr>
      <t>*</t>
    </r>
  </si>
  <si>
    <t>PB18020623</t>
  </si>
  <si>
    <t>孙越阳</t>
  </si>
  <si>
    <t>PB18020645</t>
  </si>
  <si>
    <t>李梦想</t>
  </si>
  <si>
    <t>PB18020648</t>
  </si>
  <si>
    <t>宋知远</t>
  </si>
  <si>
    <t>PB18020658</t>
  </si>
  <si>
    <t>郭路遥</t>
  </si>
  <si>
    <t>PB18020691</t>
  </si>
  <si>
    <t>程玉锟</t>
  </si>
  <si>
    <t>PB18020710</t>
  </si>
  <si>
    <t>李懿轩</t>
  </si>
  <si>
    <t>PB18020719</t>
  </si>
  <si>
    <t>王恒越</t>
  </si>
  <si>
    <t>PB18020720</t>
  </si>
  <si>
    <t>王子琦</t>
  </si>
  <si>
    <t>PB18020774</t>
  </si>
  <si>
    <t>郭志豪</t>
  </si>
  <si>
    <t>PB18030846</t>
  </si>
  <si>
    <t>沈宣宇</t>
  </si>
  <si>
    <t>PB18051119</t>
  </si>
  <si>
    <t>李惟</t>
  </si>
  <si>
    <t>PB18061243</t>
  </si>
  <si>
    <r>
      <t>张潇蓉</t>
    </r>
    <r>
      <rPr>
        <sz val="8"/>
        <color rgb="FF000000"/>
        <rFont val="Courier New"/>
        <family val="1"/>
      </rPr>
      <t>*</t>
    </r>
  </si>
  <si>
    <t>PB18081666</t>
  </si>
  <si>
    <t>叶润东</t>
  </si>
  <si>
    <t>SC20004014</t>
  </si>
  <si>
    <t>文博</t>
  </si>
  <si>
    <t>rank score</t>
    <phoneticPr fontId="5" type="noConversion"/>
  </si>
  <si>
    <t>average</t>
  </si>
  <si>
    <t>std</t>
  </si>
  <si>
    <t>偏正态</t>
    <phoneticPr fontId="5" type="noConversion"/>
  </si>
  <si>
    <t>调整</t>
    <phoneticPr fontId="5" type="noConversion"/>
  </si>
  <si>
    <t>final</t>
    <phoneticPr fontId="5" type="noConversion"/>
  </si>
  <si>
    <t>median</t>
  </si>
  <si>
    <t>PB18020775</t>
  </si>
  <si>
    <r>
      <t>依尔帆</t>
    </r>
    <r>
      <rPr>
        <sz val="8"/>
        <color rgb="FF000000"/>
        <rFont val="Courier New"/>
        <family val="1"/>
      </rPr>
      <t>·</t>
    </r>
    <r>
      <rPr>
        <sz val="8"/>
        <color rgb="FF000000"/>
        <rFont val="PingFang SC"/>
        <family val="2"/>
        <charset val="134"/>
      </rPr>
      <t>艾尔肯</t>
    </r>
  </si>
  <si>
    <t>PB16021461</t>
  </si>
  <si>
    <t>刘于飞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</si>
</sst>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6" x14ac:knownFonts="1">
    <font>
      <sz val="12"/>
      <color theme="1"/>
      <name val="Calibri"/>
      <family val="2"/>
      <scheme val="minor"/>
    </font>
    <font>
      <sz val="11"/>
      <color rgb="FF000000"/>
      <name val="Helvetica"/>
      <family val="2"/>
    </font>
    <font>
      <sz val="8"/>
      <color rgb="FF000000"/>
      <name val="Courier New"/>
      <family val="1"/>
    </font>
    <font>
      <sz val="8"/>
      <color rgb="FF000000"/>
      <name val="PingFang SC"/>
      <family val="2"/>
      <charset val="134"/>
    </font>
    <font>
      <sz val="12"/>
      <color theme="1"/>
      <name val="Helvetica"/>
      <family val="2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D6274-D78D-954E-BF79-D50AA66E24AF}">
  <dimension ref="A1:N33"/>
  <sheetViews>
    <sheetView tabSelected="1" zoomScale="150" zoomScaleNormal="150" workbookViewId="0">
      <selection activeCell="D21" sqref="D21"/>
    </sheetView>
  </sheetViews>
  <sheetFormatPr baseColWidth="10" defaultColWidth="11" defaultRowHeight="16" x14ac:dyDescent="0.2"/>
  <sheetData>
    <row r="1" spans="1:14" x14ac:dyDescent="0.2">
      <c r="C1" t="s">
        <v>60</v>
      </c>
      <c r="D1" t="s">
        <v>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63</v>
      </c>
      <c r="K1" t="s">
        <v>64</v>
      </c>
      <c r="L1" t="s">
        <v>65</v>
      </c>
    </row>
    <row r="2" spans="1:14" x14ac:dyDescent="0.2">
      <c r="A2" s="6" t="s">
        <v>22</v>
      </c>
      <c r="B2" s="7" t="s">
        <v>23</v>
      </c>
      <c r="C2" s="8">
        <v>27</v>
      </c>
      <c r="D2" s="9">
        <f>SUM(E2:H2)/4*0.7+I2*0.3</f>
        <v>96.074999999999989</v>
      </c>
      <c r="E2" s="9">
        <v>100</v>
      </c>
      <c r="F2" s="9">
        <v>100</v>
      </c>
      <c r="G2" s="9">
        <v>85</v>
      </c>
      <c r="H2" s="9">
        <v>96</v>
      </c>
      <c r="I2" s="9">
        <v>98</v>
      </c>
      <c r="J2" s="10">
        <f>ROUND(D2-SQRT((104*LOG((27/C2)))),0)</f>
        <v>96</v>
      </c>
      <c r="K2" s="11">
        <f>ROUND(50+50*((J2-$H$28)/($H$2-$H$28)),0)</f>
        <v>100</v>
      </c>
      <c r="L2" s="11">
        <v>100</v>
      </c>
      <c r="N2" s="1"/>
    </row>
    <row r="3" spans="1:14" x14ac:dyDescent="0.2">
      <c r="A3" s="6" t="s">
        <v>20</v>
      </c>
      <c r="B3" s="7" t="s">
        <v>21</v>
      </c>
      <c r="C3" s="8">
        <v>26</v>
      </c>
      <c r="D3" s="9">
        <f t="shared" ref="D3:D28" si="0">SUM(E3:H3)/4*0.7+I3*0.3</f>
        <v>92.699999999999989</v>
      </c>
      <c r="E3" s="9">
        <v>99</v>
      </c>
      <c r="F3" s="9">
        <v>80</v>
      </c>
      <c r="G3" s="9">
        <v>95</v>
      </c>
      <c r="H3" s="9">
        <v>98</v>
      </c>
      <c r="I3" s="9">
        <v>92</v>
      </c>
      <c r="J3" s="10">
        <f t="shared" ref="J3:J28" si="1">ROUND(D3-SQRT((104*LOG((27/C3)))),0)</f>
        <v>91</v>
      </c>
      <c r="K3" s="11">
        <f t="shared" ref="K3:K28" si="2">ROUND(50+50*((J3-$H$28)/($H$2-$H$28)),0)</f>
        <v>97</v>
      </c>
      <c r="L3" s="11">
        <v>97</v>
      </c>
      <c r="N3" s="1"/>
    </row>
    <row r="4" spans="1:14" x14ac:dyDescent="0.2">
      <c r="A4" s="6" t="s">
        <v>50</v>
      </c>
      <c r="B4" s="7" t="s">
        <v>51</v>
      </c>
      <c r="C4" s="8">
        <v>25</v>
      </c>
      <c r="D4" s="9">
        <f t="shared" si="0"/>
        <v>89.824999999999989</v>
      </c>
      <c r="E4" s="9">
        <v>100</v>
      </c>
      <c r="F4" s="9">
        <v>97</v>
      </c>
      <c r="G4" s="9">
        <v>86</v>
      </c>
      <c r="H4" s="9">
        <v>100</v>
      </c>
      <c r="I4" s="9">
        <v>76</v>
      </c>
      <c r="J4" s="10">
        <f t="shared" si="1"/>
        <v>88</v>
      </c>
      <c r="K4" s="11">
        <f t="shared" si="2"/>
        <v>96</v>
      </c>
      <c r="L4" s="11">
        <v>96</v>
      </c>
      <c r="N4" s="1"/>
    </row>
    <row r="5" spans="1:14" x14ac:dyDescent="0.2">
      <c r="A5" s="6" t="s">
        <v>6</v>
      </c>
      <c r="B5" s="7" t="s">
        <v>7</v>
      </c>
      <c r="C5" s="8">
        <v>24</v>
      </c>
      <c r="D5" s="9">
        <f t="shared" si="0"/>
        <v>87.575000000000003</v>
      </c>
      <c r="E5" s="9">
        <v>80</v>
      </c>
      <c r="F5" s="9">
        <v>90</v>
      </c>
      <c r="G5" s="9">
        <v>93</v>
      </c>
      <c r="H5" s="9">
        <v>90</v>
      </c>
      <c r="I5" s="9">
        <v>86</v>
      </c>
      <c r="J5" s="10">
        <f t="shared" si="1"/>
        <v>85</v>
      </c>
      <c r="K5" s="11">
        <f t="shared" si="2"/>
        <v>94</v>
      </c>
      <c r="L5" s="11">
        <v>94</v>
      </c>
      <c r="N5" s="1"/>
    </row>
    <row r="6" spans="1:14" x14ac:dyDescent="0.2">
      <c r="A6" s="6" t="s">
        <v>14</v>
      </c>
      <c r="B6" s="7" t="s">
        <v>15</v>
      </c>
      <c r="C6" s="8">
        <v>23</v>
      </c>
      <c r="D6" s="9">
        <f t="shared" si="0"/>
        <v>87.074999999999989</v>
      </c>
      <c r="E6" s="9">
        <v>83</v>
      </c>
      <c r="F6" s="9">
        <v>90</v>
      </c>
      <c r="G6" s="9">
        <v>70</v>
      </c>
      <c r="H6" s="9">
        <v>90</v>
      </c>
      <c r="I6" s="9">
        <v>96</v>
      </c>
      <c r="J6" s="10">
        <f t="shared" si="1"/>
        <v>84</v>
      </c>
      <c r="K6" s="11">
        <f t="shared" si="2"/>
        <v>94</v>
      </c>
      <c r="L6" s="11">
        <v>94</v>
      </c>
      <c r="N6" s="1"/>
    </row>
    <row r="7" spans="1:14" x14ac:dyDescent="0.2">
      <c r="A7" s="6" t="s">
        <v>54</v>
      </c>
      <c r="B7" s="7" t="s">
        <v>55</v>
      </c>
      <c r="C7" s="8">
        <v>22</v>
      </c>
      <c r="D7" s="9">
        <f t="shared" si="0"/>
        <v>84.749999999999986</v>
      </c>
      <c r="E7" s="9">
        <v>100</v>
      </c>
      <c r="F7" s="9">
        <v>97</v>
      </c>
      <c r="G7" s="9">
        <v>85</v>
      </c>
      <c r="H7" s="9">
        <v>96</v>
      </c>
      <c r="I7" s="9">
        <v>62</v>
      </c>
      <c r="J7" s="10">
        <f t="shared" si="1"/>
        <v>82</v>
      </c>
      <c r="K7" s="11">
        <f t="shared" si="2"/>
        <v>93</v>
      </c>
      <c r="L7" s="11">
        <v>93</v>
      </c>
      <c r="N7" s="1"/>
    </row>
    <row r="8" spans="1:14" x14ac:dyDescent="0.2">
      <c r="A8" s="6" t="s">
        <v>16</v>
      </c>
      <c r="B8" s="7" t="s">
        <v>17</v>
      </c>
      <c r="C8" s="8">
        <v>21</v>
      </c>
      <c r="D8" s="9">
        <f t="shared" si="0"/>
        <v>81.674999999999997</v>
      </c>
      <c r="E8" s="9">
        <v>85</v>
      </c>
      <c r="F8" s="9">
        <v>85</v>
      </c>
      <c r="G8" s="9">
        <v>73</v>
      </c>
      <c r="H8" s="9">
        <v>90</v>
      </c>
      <c r="I8" s="9">
        <v>78</v>
      </c>
      <c r="J8" s="10">
        <f t="shared" si="1"/>
        <v>78</v>
      </c>
      <c r="K8" s="11">
        <f t="shared" si="2"/>
        <v>91</v>
      </c>
      <c r="L8" s="11">
        <v>91</v>
      </c>
      <c r="N8" s="1"/>
    </row>
    <row r="9" spans="1:14" x14ac:dyDescent="0.2">
      <c r="A9" s="6" t="s">
        <v>44</v>
      </c>
      <c r="B9" s="7" t="s">
        <v>45</v>
      </c>
      <c r="C9" s="8">
        <v>20</v>
      </c>
      <c r="D9" s="9">
        <f t="shared" si="0"/>
        <v>77.174999999999997</v>
      </c>
      <c r="E9" s="9">
        <v>79</v>
      </c>
      <c r="F9" s="9">
        <v>95</v>
      </c>
      <c r="G9" s="9">
        <v>35</v>
      </c>
      <c r="H9" s="9">
        <v>100</v>
      </c>
      <c r="I9" s="9">
        <v>77</v>
      </c>
      <c r="J9" s="10">
        <f t="shared" si="1"/>
        <v>73</v>
      </c>
      <c r="K9" s="11">
        <f t="shared" si="2"/>
        <v>88</v>
      </c>
      <c r="L9" s="11">
        <v>88</v>
      </c>
      <c r="N9" s="1"/>
    </row>
    <row r="10" spans="1:14" x14ac:dyDescent="0.2">
      <c r="A10" s="6" t="s">
        <v>42</v>
      </c>
      <c r="B10" s="7" t="s">
        <v>43</v>
      </c>
      <c r="C10" s="8">
        <v>19</v>
      </c>
      <c r="D10" s="9">
        <f t="shared" si="0"/>
        <v>76.174999999999997</v>
      </c>
      <c r="E10" s="9">
        <v>93</v>
      </c>
      <c r="F10" s="9">
        <v>97</v>
      </c>
      <c r="G10" s="9">
        <v>53</v>
      </c>
      <c r="H10" s="9">
        <v>98</v>
      </c>
      <c r="I10" s="9">
        <v>55</v>
      </c>
      <c r="J10" s="10">
        <f t="shared" si="1"/>
        <v>72</v>
      </c>
      <c r="K10" s="11">
        <f t="shared" si="2"/>
        <v>88</v>
      </c>
      <c r="L10" s="11">
        <v>88</v>
      </c>
      <c r="N10" s="1"/>
    </row>
    <row r="11" spans="1:14" x14ac:dyDescent="0.2">
      <c r="A11" s="2" t="s">
        <v>34</v>
      </c>
      <c r="B11" s="3" t="s">
        <v>35</v>
      </c>
      <c r="C11" s="4">
        <v>18</v>
      </c>
      <c r="D11" s="1">
        <f t="shared" si="0"/>
        <v>70.149999999999991</v>
      </c>
      <c r="E11" s="1">
        <v>90</v>
      </c>
      <c r="F11" s="1">
        <v>85</v>
      </c>
      <c r="G11" s="1">
        <v>75</v>
      </c>
      <c r="H11" s="1">
        <v>84</v>
      </c>
      <c r="I11" s="1">
        <v>39</v>
      </c>
      <c r="J11" s="5">
        <f t="shared" si="1"/>
        <v>66</v>
      </c>
      <c r="K11">
        <f t="shared" si="2"/>
        <v>84</v>
      </c>
      <c r="L11">
        <v>83</v>
      </c>
      <c r="N11" s="1"/>
    </row>
    <row r="12" spans="1:14" x14ac:dyDescent="0.2">
      <c r="A12" s="2" t="s">
        <v>24</v>
      </c>
      <c r="B12" s="3" t="s">
        <v>25</v>
      </c>
      <c r="C12" s="4">
        <v>17</v>
      </c>
      <c r="D12" s="1">
        <f t="shared" si="0"/>
        <v>67.8</v>
      </c>
      <c r="E12" s="1">
        <v>88</v>
      </c>
      <c r="F12" s="1">
        <v>72</v>
      </c>
      <c r="G12" s="1">
        <v>54</v>
      </c>
      <c r="H12" s="1">
        <v>74</v>
      </c>
      <c r="I12" s="1">
        <v>58</v>
      </c>
      <c r="J12" s="5">
        <f t="shared" si="1"/>
        <v>63</v>
      </c>
      <c r="K12">
        <f t="shared" si="2"/>
        <v>83</v>
      </c>
      <c r="L12">
        <v>83</v>
      </c>
      <c r="N12" s="1"/>
    </row>
    <row r="13" spans="1:14" x14ac:dyDescent="0.2">
      <c r="A13" s="2" t="s">
        <v>12</v>
      </c>
      <c r="B13" s="3" t="s">
        <v>13</v>
      </c>
      <c r="C13" s="4">
        <v>16</v>
      </c>
      <c r="D13" s="1">
        <f t="shared" si="0"/>
        <v>67.125</v>
      </c>
      <c r="E13" s="1">
        <v>63</v>
      </c>
      <c r="F13" s="1">
        <v>63</v>
      </c>
      <c r="G13" s="1">
        <v>53</v>
      </c>
      <c r="H13" s="1">
        <v>100</v>
      </c>
      <c r="I13" s="1">
        <v>61</v>
      </c>
      <c r="J13" s="5">
        <f t="shared" si="1"/>
        <v>62</v>
      </c>
      <c r="K13">
        <f t="shared" si="2"/>
        <v>82</v>
      </c>
      <c r="L13">
        <v>82</v>
      </c>
      <c r="N13" s="1"/>
    </row>
    <row r="14" spans="1:14" x14ac:dyDescent="0.2">
      <c r="A14" s="2" t="s">
        <v>36</v>
      </c>
      <c r="B14" s="3" t="s">
        <v>37</v>
      </c>
      <c r="C14" s="4">
        <v>15</v>
      </c>
      <c r="D14" s="1">
        <f t="shared" si="0"/>
        <v>61.524999999999999</v>
      </c>
      <c r="E14" s="1">
        <v>90</v>
      </c>
      <c r="F14" s="1">
        <v>50</v>
      </c>
      <c r="G14" s="1">
        <v>43</v>
      </c>
      <c r="H14" s="1">
        <v>100</v>
      </c>
      <c r="I14" s="1">
        <v>40</v>
      </c>
      <c r="J14" s="5">
        <f t="shared" si="1"/>
        <v>56</v>
      </c>
      <c r="K14">
        <f t="shared" si="2"/>
        <v>79</v>
      </c>
      <c r="L14">
        <v>79</v>
      </c>
      <c r="N14" s="1"/>
    </row>
    <row r="15" spans="1:14" x14ac:dyDescent="0.2">
      <c r="A15" s="2" t="s">
        <v>40</v>
      </c>
      <c r="B15" s="3" t="s">
        <v>41</v>
      </c>
      <c r="C15" s="4">
        <v>14</v>
      </c>
      <c r="D15" s="1">
        <f t="shared" si="0"/>
        <v>59.849999999999994</v>
      </c>
      <c r="E15" s="1">
        <v>93</v>
      </c>
      <c r="F15" s="1">
        <v>0</v>
      </c>
      <c r="G15" s="1">
        <v>29</v>
      </c>
      <c r="H15" s="1">
        <v>100</v>
      </c>
      <c r="I15" s="1">
        <v>70</v>
      </c>
      <c r="J15" s="5">
        <f t="shared" si="1"/>
        <v>54</v>
      </c>
      <c r="K15">
        <f t="shared" si="2"/>
        <v>78</v>
      </c>
      <c r="L15">
        <v>78</v>
      </c>
      <c r="N15" s="1"/>
    </row>
    <row r="16" spans="1:14" x14ac:dyDescent="0.2">
      <c r="A16" s="2" t="s">
        <v>46</v>
      </c>
      <c r="B16" s="3" t="s">
        <v>47</v>
      </c>
      <c r="C16" s="4">
        <v>13</v>
      </c>
      <c r="D16" s="1">
        <f t="shared" si="0"/>
        <v>59.849999999999994</v>
      </c>
      <c r="E16" s="1">
        <v>87</v>
      </c>
      <c r="F16" s="1">
        <v>42</v>
      </c>
      <c r="G16" s="1">
        <v>30</v>
      </c>
      <c r="H16" s="1">
        <v>75</v>
      </c>
      <c r="I16" s="1">
        <v>63</v>
      </c>
      <c r="J16" s="5">
        <f t="shared" si="1"/>
        <v>54</v>
      </c>
      <c r="K16">
        <f t="shared" si="2"/>
        <v>78</v>
      </c>
      <c r="L16">
        <v>78</v>
      </c>
      <c r="N16" s="1"/>
    </row>
    <row r="17" spans="1:14" x14ac:dyDescent="0.2">
      <c r="A17" s="2" t="s">
        <v>38</v>
      </c>
      <c r="B17" s="3" t="s">
        <v>39</v>
      </c>
      <c r="C17" s="4">
        <v>12</v>
      </c>
      <c r="D17" s="1">
        <f t="shared" si="0"/>
        <v>56.7</v>
      </c>
      <c r="E17" s="1">
        <v>55</v>
      </c>
      <c r="F17" s="1">
        <v>50</v>
      </c>
      <c r="G17" s="1">
        <v>53</v>
      </c>
      <c r="H17" s="1">
        <v>82</v>
      </c>
      <c r="I17" s="1">
        <v>49</v>
      </c>
      <c r="J17" s="5">
        <f t="shared" si="1"/>
        <v>51</v>
      </c>
      <c r="K17">
        <f t="shared" si="2"/>
        <v>77</v>
      </c>
      <c r="L17">
        <v>77</v>
      </c>
      <c r="N17" s="1"/>
    </row>
    <row r="18" spans="1:14" x14ac:dyDescent="0.2">
      <c r="A18" s="2" t="s">
        <v>52</v>
      </c>
      <c r="B18" s="3" t="s">
        <v>53</v>
      </c>
      <c r="C18" s="4">
        <v>11</v>
      </c>
      <c r="D18" s="1">
        <f t="shared" si="0"/>
        <v>50.024999999999991</v>
      </c>
      <c r="E18" s="1">
        <v>80</v>
      </c>
      <c r="F18" s="1">
        <v>55</v>
      </c>
      <c r="G18" s="1">
        <v>34</v>
      </c>
      <c r="H18" s="1">
        <v>50</v>
      </c>
      <c r="I18" s="1">
        <v>39</v>
      </c>
      <c r="J18" s="5">
        <f t="shared" si="1"/>
        <v>44</v>
      </c>
      <c r="K18">
        <f t="shared" si="2"/>
        <v>73</v>
      </c>
      <c r="L18">
        <v>73</v>
      </c>
      <c r="N18" s="1"/>
    </row>
    <row r="19" spans="1:14" x14ac:dyDescent="0.2">
      <c r="A19" s="2" t="s">
        <v>18</v>
      </c>
      <c r="B19" s="3" t="s">
        <v>19</v>
      </c>
      <c r="C19" s="4">
        <v>10</v>
      </c>
      <c r="D19" s="1">
        <f t="shared" si="0"/>
        <v>47.599999999999994</v>
      </c>
      <c r="E19" s="1">
        <v>98</v>
      </c>
      <c r="F19" s="1">
        <v>61</v>
      </c>
      <c r="G19" s="1">
        <v>53</v>
      </c>
      <c r="H19" s="1">
        <v>60</v>
      </c>
      <c r="I19" s="1">
        <v>0</v>
      </c>
      <c r="J19" s="5">
        <f t="shared" si="1"/>
        <v>41</v>
      </c>
      <c r="K19">
        <f t="shared" si="2"/>
        <v>71</v>
      </c>
      <c r="L19">
        <v>71</v>
      </c>
      <c r="N19" s="1"/>
    </row>
    <row r="20" spans="1:14" x14ac:dyDescent="0.2">
      <c r="A20" s="2" t="s">
        <v>58</v>
      </c>
      <c r="B20" s="3" t="s">
        <v>59</v>
      </c>
      <c r="C20" s="4">
        <v>9</v>
      </c>
      <c r="D20" s="1">
        <f t="shared" si="0"/>
        <v>47.224999999999994</v>
      </c>
      <c r="E20" s="1">
        <v>80</v>
      </c>
      <c r="F20" s="1">
        <v>10</v>
      </c>
      <c r="G20" s="1">
        <v>0</v>
      </c>
      <c r="H20" s="1">
        <v>89</v>
      </c>
      <c r="I20" s="1">
        <v>53</v>
      </c>
      <c r="J20" s="5">
        <f t="shared" si="1"/>
        <v>40</v>
      </c>
      <c r="K20">
        <f t="shared" si="2"/>
        <v>71</v>
      </c>
      <c r="L20">
        <v>71</v>
      </c>
      <c r="N20" s="1"/>
    </row>
    <row r="21" spans="1:14" x14ac:dyDescent="0.2">
      <c r="A21" s="2" t="s">
        <v>26</v>
      </c>
      <c r="B21" s="3" t="s">
        <v>27</v>
      </c>
      <c r="C21" s="4">
        <v>8</v>
      </c>
      <c r="D21" s="1">
        <f t="shared" si="0"/>
        <v>41.625</v>
      </c>
      <c r="E21" s="1">
        <v>75</v>
      </c>
      <c r="F21" s="1">
        <v>50</v>
      </c>
      <c r="G21" s="1">
        <v>29</v>
      </c>
      <c r="H21" s="1">
        <v>41</v>
      </c>
      <c r="I21" s="1">
        <v>25</v>
      </c>
      <c r="J21" s="5">
        <f t="shared" si="1"/>
        <v>34</v>
      </c>
      <c r="K21">
        <f t="shared" si="2"/>
        <v>68</v>
      </c>
      <c r="L21">
        <v>68</v>
      </c>
      <c r="N21" s="1"/>
    </row>
    <row r="22" spans="1:14" x14ac:dyDescent="0.2">
      <c r="A22" s="2" t="s">
        <v>30</v>
      </c>
      <c r="B22" s="3" t="s">
        <v>31</v>
      </c>
      <c r="C22" s="4">
        <v>7</v>
      </c>
      <c r="D22" s="1">
        <f t="shared" si="0"/>
        <v>39.874999999999993</v>
      </c>
      <c r="E22" s="1">
        <v>60</v>
      </c>
      <c r="F22" s="1">
        <v>52</v>
      </c>
      <c r="G22" s="1">
        <v>33</v>
      </c>
      <c r="H22" s="1">
        <v>52</v>
      </c>
      <c r="I22" s="1">
        <v>18</v>
      </c>
      <c r="J22" s="5">
        <f t="shared" si="1"/>
        <v>32</v>
      </c>
      <c r="K22">
        <f t="shared" si="2"/>
        <v>67</v>
      </c>
      <c r="L22">
        <v>67</v>
      </c>
      <c r="N22" s="1"/>
    </row>
    <row r="23" spans="1:14" x14ac:dyDescent="0.2">
      <c r="A23" s="2" t="s">
        <v>28</v>
      </c>
      <c r="B23" s="3" t="s">
        <v>29</v>
      </c>
      <c r="C23" s="4">
        <v>6</v>
      </c>
      <c r="D23" s="1">
        <f t="shared" si="0"/>
        <v>37.424999999999997</v>
      </c>
      <c r="E23" s="1">
        <v>55</v>
      </c>
      <c r="F23" s="1">
        <v>37</v>
      </c>
      <c r="G23" s="1">
        <v>27</v>
      </c>
      <c r="H23" s="1">
        <v>52</v>
      </c>
      <c r="I23" s="1">
        <v>25</v>
      </c>
      <c r="J23" s="5">
        <f t="shared" si="1"/>
        <v>29</v>
      </c>
      <c r="K23">
        <f t="shared" si="2"/>
        <v>65</v>
      </c>
      <c r="L23">
        <v>65</v>
      </c>
      <c r="N23" s="1"/>
    </row>
    <row r="24" spans="1:14" x14ac:dyDescent="0.2">
      <c r="A24" s="2" t="s">
        <v>32</v>
      </c>
      <c r="B24" s="3" t="s">
        <v>33</v>
      </c>
      <c r="C24" s="4">
        <v>5</v>
      </c>
      <c r="D24" s="1">
        <f t="shared" si="0"/>
        <v>35.424999999999997</v>
      </c>
      <c r="E24" s="1">
        <v>37</v>
      </c>
      <c r="F24" s="1">
        <v>40</v>
      </c>
      <c r="G24" s="1">
        <v>36</v>
      </c>
      <c r="H24" s="1">
        <v>38</v>
      </c>
      <c r="I24" s="1">
        <v>30</v>
      </c>
      <c r="J24" s="5">
        <f t="shared" si="1"/>
        <v>27</v>
      </c>
      <c r="K24">
        <f t="shared" si="2"/>
        <v>64</v>
      </c>
      <c r="L24">
        <v>64</v>
      </c>
      <c r="N24" s="1"/>
    </row>
    <row r="25" spans="1:14" x14ac:dyDescent="0.2">
      <c r="A25" s="2" t="s">
        <v>48</v>
      </c>
      <c r="B25" s="3" t="s">
        <v>49</v>
      </c>
      <c r="C25" s="4">
        <v>4</v>
      </c>
      <c r="D25" s="1">
        <f t="shared" si="0"/>
        <v>34.299999999999997</v>
      </c>
      <c r="E25" s="1">
        <v>90</v>
      </c>
      <c r="F25" s="1">
        <v>0</v>
      </c>
      <c r="G25" s="1">
        <v>50</v>
      </c>
      <c r="H25" s="1">
        <v>56</v>
      </c>
      <c r="I25" s="1">
        <v>0</v>
      </c>
      <c r="J25" s="5">
        <f t="shared" si="1"/>
        <v>25</v>
      </c>
      <c r="K25">
        <f t="shared" si="2"/>
        <v>63</v>
      </c>
      <c r="L25">
        <v>63</v>
      </c>
      <c r="N25" s="1"/>
    </row>
    <row r="26" spans="1:14" x14ac:dyDescent="0.2">
      <c r="A26" s="2" t="s">
        <v>56</v>
      </c>
      <c r="B26" s="3" t="s">
        <v>57</v>
      </c>
      <c r="C26" s="4">
        <v>3</v>
      </c>
      <c r="D26" s="1">
        <f t="shared" si="0"/>
        <v>33.074999999999996</v>
      </c>
      <c r="E26" s="1">
        <v>93</v>
      </c>
      <c r="F26" s="1">
        <v>96</v>
      </c>
      <c r="G26" s="1">
        <v>0</v>
      </c>
      <c r="H26" s="1">
        <v>0</v>
      </c>
      <c r="I26" s="1">
        <v>0</v>
      </c>
      <c r="J26" s="5">
        <f t="shared" si="1"/>
        <v>23</v>
      </c>
      <c r="K26">
        <f t="shared" si="2"/>
        <v>62</v>
      </c>
      <c r="L26">
        <v>62</v>
      </c>
      <c r="N26" s="1"/>
    </row>
    <row r="27" spans="1:14" x14ac:dyDescent="0.2">
      <c r="A27" s="2" t="s">
        <v>8</v>
      </c>
      <c r="B27" s="3" t="s">
        <v>9</v>
      </c>
      <c r="C27" s="4">
        <v>2</v>
      </c>
      <c r="D27" s="1">
        <f t="shared" si="0"/>
        <v>24.799999999999997</v>
      </c>
      <c r="E27" s="1">
        <v>22</v>
      </c>
      <c r="F27" s="1">
        <v>0</v>
      </c>
      <c r="G27" s="1">
        <v>30</v>
      </c>
      <c r="H27" s="1">
        <v>16</v>
      </c>
      <c r="I27" s="1">
        <v>43</v>
      </c>
      <c r="J27" s="5">
        <f t="shared" si="1"/>
        <v>14</v>
      </c>
      <c r="K27">
        <f t="shared" si="2"/>
        <v>57</v>
      </c>
      <c r="L27">
        <v>60</v>
      </c>
      <c r="N27" s="1"/>
    </row>
    <row r="28" spans="1:14" x14ac:dyDescent="0.2">
      <c r="A28" s="2" t="s">
        <v>10</v>
      </c>
      <c r="B28" s="3" t="s">
        <v>11</v>
      </c>
      <c r="C28" s="4">
        <v>1</v>
      </c>
      <c r="D28" s="1">
        <f t="shared" si="0"/>
        <v>21.524999999999999</v>
      </c>
      <c r="E28" s="1">
        <v>35</v>
      </c>
      <c r="F28" s="1">
        <v>0</v>
      </c>
      <c r="G28" s="1">
        <v>40</v>
      </c>
      <c r="H28" s="1">
        <v>0</v>
      </c>
      <c r="I28" s="1">
        <v>28</v>
      </c>
      <c r="J28" s="5">
        <f t="shared" si="1"/>
        <v>9</v>
      </c>
      <c r="K28">
        <f t="shared" si="2"/>
        <v>55</v>
      </c>
      <c r="L28">
        <v>60</v>
      </c>
      <c r="N28" s="1"/>
    </row>
    <row r="29" spans="1:14" x14ac:dyDescent="0.2">
      <c r="C29" s="17" t="s">
        <v>61</v>
      </c>
      <c r="D29" s="18">
        <f>ROUND(AVERAGE(D2:D28),1)</f>
        <v>60.3</v>
      </c>
      <c r="E29" s="18">
        <f t="shared" ref="E29:L29" si="3">ROUND(AVERAGE(E2:E28),1)</f>
        <v>78.099999999999994</v>
      </c>
      <c r="F29" s="18">
        <f t="shared" si="3"/>
        <v>59</v>
      </c>
      <c r="G29" s="18">
        <f t="shared" si="3"/>
        <v>49.8</v>
      </c>
      <c r="H29" s="18">
        <f t="shared" si="3"/>
        <v>71.400000000000006</v>
      </c>
      <c r="I29" s="18">
        <f t="shared" si="3"/>
        <v>50.4</v>
      </c>
      <c r="J29" s="18">
        <f t="shared" si="3"/>
        <v>54.6</v>
      </c>
      <c r="K29" s="18">
        <f t="shared" si="3"/>
        <v>78.400000000000006</v>
      </c>
      <c r="L29" s="18">
        <f t="shared" si="3"/>
        <v>78.7</v>
      </c>
    </row>
    <row r="30" spans="1:14" x14ac:dyDescent="0.2">
      <c r="B30" s="1"/>
      <c r="C30" s="17" t="s">
        <v>66</v>
      </c>
      <c r="D30" s="18">
        <f>ROUND(MEDIAN(D2:D28),1)</f>
        <v>59.9</v>
      </c>
      <c r="E30" s="18">
        <f t="shared" ref="E30:L30" si="4">ROUND(MEDIAN(E2:E28),1)</f>
        <v>85</v>
      </c>
      <c r="F30" s="18">
        <f t="shared" si="4"/>
        <v>61</v>
      </c>
      <c r="G30" s="18">
        <f t="shared" si="4"/>
        <v>50</v>
      </c>
      <c r="H30" s="18">
        <f t="shared" si="4"/>
        <v>84</v>
      </c>
      <c r="I30" s="18">
        <f t="shared" si="4"/>
        <v>53</v>
      </c>
      <c r="J30" s="18">
        <f t="shared" si="4"/>
        <v>54</v>
      </c>
      <c r="K30" s="18">
        <f t="shared" si="4"/>
        <v>78</v>
      </c>
      <c r="L30" s="18">
        <f t="shared" si="4"/>
        <v>78</v>
      </c>
    </row>
    <row r="31" spans="1:14" x14ac:dyDescent="0.2">
      <c r="C31" s="17" t="s">
        <v>62</v>
      </c>
      <c r="D31" s="18">
        <f>ROUND(STDEV(D2:D28),1)</f>
        <v>22.4</v>
      </c>
      <c r="E31" s="18">
        <f t="shared" ref="E31:L31" si="5">ROUND(STDEV(E2:E28),1)</f>
        <v>21.4</v>
      </c>
      <c r="F31" s="18">
        <f t="shared" si="5"/>
        <v>34.200000000000003</v>
      </c>
      <c r="G31" s="18">
        <f t="shared" si="5"/>
        <v>26</v>
      </c>
      <c r="H31" s="18">
        <f t="shared" si="5"/>
        <v>31.2</v>
      </c>
      <c r="I31" s="18">
        <f t="shared" si="5"/>
        <v>28.9</v>
      </c>
      <c r="J31" s="18">
        <f t="shared" si="5"/>
        <v>25.3</v>
      </c>
      <c r="K31" s="18">
        <f t="shared" si="5"/>
        <v>13.2</v>
      </c>
      <c r="L31" s="18">
        <f t="shared" si="5"/>
        <v>12.7</v>
      </c>
    </row>
    <row r="32" spans="1:14" x14ac:dyDescent="0.2">
      <c r="A32" s="12" t="s">
        <v>67</v>
      </c>
      <c r="B32" s="13" t="s">
        <v>68</v>
      </c>
      <c r="C32" s="14"/>
      <c r="D32" s="15">
        <v>1.75</v>
      </c>
      <c r="E32" s="15">
        <v>5</v>
      </c>
      <c r="F32" s="15">
        <v>5</v>
      </c>
      <c r="G32" s="15">
        <v>0</v>
      </c>
      <c r="H32" s="15">
        <v>0</v>
      </c>
      <c r="I32" s="15">
        <v>0</v>
      </c>
      <c r="J32" s="16"/>
      <c r="K32" s="16"/>
      <c r="L32" s="16"/>
    </row>
    <row r="33" spans="1:12" x14ac:dyDescent="0.2">
      <c r="A33" s="12" t="s">
        <v>69</v>
      </c>
      <c r="B33" s="13" t="s">
        <v>70</v>
      </c>
      <c r="C33" s="14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6"/>
      <c r="K33" s="16"/>
      <c r="L33" s="16"/>
    </row>
  </sheetData>
  <sortState xmlns:xlrd2="http://schemas.microsoft.com/office/spreadsheetml/2017/richdata2" ref="D2:I30">
    <sortCondition descending="1" ref="D1:D30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SHEN</dc:creator>
  <cp:lastModifiedBy>Chen SHEN</cp:lastModifiedBy>
  <dcterms:created xsi:type="dcterms:W3CDTF">2021-02-26T07:22:08Z</dcterms:created>
  <dcterms:modified xsi:type="dcterms:W3CDTF">2021-02-26T08:32:51Z</dcterms:modified>
</cp:coreProperties>
</file>