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enting\Learn_Excel\5\"/>
    </mc:Choice>
  </mc:AlternateContent>
  <bookViews>
    <workbookView xWindow="0" yWindow="0" windowWidth="23040" windowHeight="9588" activeTab="3" xr2:uid="{6E3419A4-A391-4FC5-A0A9-4E88DBF2EABC}"/>
  </bookViews>
  <sheets>
    <sheet name="问券1" sheetId="1" r:id="rId1"/>
    <sheet name="单人回答收集" sheetId="2" r:id="rId2"/>
    <sheet name="成绩表" sheetId="5" r:id="rId3"/>
    <sheet name="array" sheetId="3" r:id="rId4"/>
  </sheets>
  <externalReferences>
    <externalReference r:id="rId5"/>
  </externalReferences>
  <definedNames>
    <definedName name="北区">OFFSET([1]北区!$A$1,,,COUNTA([1]北区!#REF!),COUNTA([1]北区!#REF!))</definedName>
    <definedName name="东区">OFFSET([1]东区!$A$1,,,COUNTA([1]东区!$A:$A),COUNTA([1]东区!$1:$1))</definedName>
    <definedName name="化学">成绩表!$H:$H</definedName>
    <definedName name="南区">OFFSET([1]南区!$A$1,,,COUNTA([1]南区!#REF!),COUNTA([1]南区!#REF!))</definedName>
    <definedName name="生物">成绩表!$I:$I</definedName>
    <definedName name="数学">成绩表!$E:$E</definedName>
    <definedName name="物理">成绩表!$G:$G</definedName>
    <definedName name="西区">OFFSET([1]西区!$A$1,,,COUNTA([1]西区!#REF!),COUNTA([1]西区!#REF!))</definedName>
    <definedName name="英语">成绩表!$F:$F</definedName>
    <definedName name="语文">成绩表!$D:$D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5" l="1"/>
  <c r="P2" i="5"/>
  <c r="O2" i="5"/>
  <c r="N2" i="5"/>
  <c r="M2" i="5"/>
  <c r="L2" i="5"/>
  <c r="D2" i="3" a="1"/>
  <c r="D2" i="3" s="1"/>
  <c r="E2" i="3" l="1"/>
  <c r="B10" i="3"/>
  <c r="B1" i="3" a="1"/>
  <c r="B1" i="3" s="1"/>
  <c r="M6" i="5"/>
  <c r="N6" i="5"/>
  <c r="O6" i="5"/>
  <c r="P6" i="5"/>
  <c r="Q6" i="5"/>
  <c r="M5" i="5"/>
  <c r="N5" i="5"/>
  <c r="O5" i="5"/>
  <c r="P5" i="5"/>
  <c r="Q5" i="5"/>
  <c r="L6" i="5"/>
  <c r="L5" i="5"/>
  <c r="M4" i="5"/>
  <c r="N4" i="5"/>
  <c r="O4" i="5"/>
  <c r="P4" i="5"/>
  <c r="Q4" i="5"/>
  <c r="L4" i="5"/>
  <c r="M3" i="5"/>
  <c r="N3" i="5"/>
  <c r="O3" i="5"/>
  <c r="P3" i="5"/>
  <c r="Q3" i="5"/>
  <c r="L3" i="5"/>
  <c r="B3" i="3" l="1"/>
  <c r="B2" i="3"/>
  <c r="C3" i="3"/>
  <c r="C2" i="3"/>
  <c r="C1" i="3"/>
  <c r="F2" i="2"/>
</calcChain>
</file>

<file path=xl/sharedStrings.xml><?xml version="1.0" encoding="utf-8"?>
<sst xmlns="http://schemas.openxmlformats.org/spreadsheetml/2006/main" count="184" uniqueCount="172">
  <si>
    <t>化妆品调查</t>
    <phoneticPr fontId="1" type="noConversion"/>
  </si>
  <si>
    <t>请问您的年龄阶层</t>
    <phoneticPr fontId="1" type="noConversion"/>
  </si>
  <si>
    <t>请问您的每月化妆品消费金额</t>
    <phoneticPr fontId="1" type="noConversion"/>
  </si>
  <si>
    <t>15岁~21岁</t>
    <phoneticPr fontId="1" type="noConversion"/>
  </si>
  <si>
    <t>22岁~26岁</t>
    <phoneticPr fontId="1" type="noConversion"/>
  </si>
  <si>
    <t>27岁~32岁</t>
    <phoneticPr fontId="1" type="noConversion"/>
  </si>
  <si>
    <t>33岁~38岁</t>
    <phoneticPr fontId="1" type="noConversion"/>
  </si>
  <si>
    <t>39岁~47岁</t>
    <phoneticPr fontId="1" type="noConversion"/>
  </si>
  <si>
    <t>48岁~55岁</t>
    <phoneticPr fontId="1" type="noConversion"/>
  </si>
  <si>
    <t>56岁~62岁</t>
    <phoneticPr fontId="1" type="noConversion"/>
  </si>
  <si>
    <t>63岁以上</t>
    <phoneticPr fontId="1" type="noConversion"/>
  </si>
  <si>
    <t>请问您的月收入区间</t>
    <phoneticPr fontId="1" type="noConversion"/>
  </si>
  <si>
    <t>请对我们的调查提出意见，谢谢！</t>
    <phoneticPr fontId="1" type="noConversion"/>
  </si>
  <si>
    <t>500元以下</t>
    <phoneticPr fontId="1" type="noConversion"/>
  </si>
  <si>
    <t>500元-1000元</t>
    <phoneticPr fontId="1" type="noConversion"/>
  </si>
  <si>
    <t>1000元-2000元</t>
    <phoneticPr fontId="1" type="noConversion"/>
  </si>
  <si>
    <t>2000元-3000元</t>
    <phoneticPr fontId="1" type="noConversion"/>
  </si>
  <si>
    <t>3000元以上</t>
    <phoneticPr fontId="1" type="noConversion"/>
  </si>
  <si>
    <t>品牌偏好是?(可多选)</t>
    <phoneticPr fontId="1" type="noConversion"/>
  </si>
  <si>
    <t>称呼</t>
    <phoneticPr fontId="1" type="noConversion"/>
  </si>
  <si>
    <t>联系方式</t>
    <phoneticPr fontId="1" type="noConversion"/>
  </si>
  <si>
    <t>序号</t>
    <phoneticPr fontId="1" type="noConversion"/>
  </si>
  <si>
    <t>年龄</t>
    <phoneticPr fontId="1" type="noConversion"/>
  </si>
  <si>
    <t>收入</t>
    <phoneticPr fontId="1" type="noConversion"/>
  </si>
  <si>
    <t>消费</t>
    <phoneticPr fontId="1" type="noConversion"/>
  </si>
  <si>
    <t>品牌偏好</t>
    <phoneticPr fontId="1" type="noConversion"/>
  </si>
  <si>
    <t>意见</t>
    <phoneticPr fontId="1" type="noConversion"/>
  </si>
  <si>
    <t>圣手书生</t>
  </si>
  <si>
    <t>0153</t>
  </si>
  <si>
    <t>浪里白条</t>
  </si>
  <si>
    <t>0152</t>
  </si>
  <si>
    <t>黑旋风</t>
  </si>
  <si>
    <t>0151</t>
  </si>
  <si>
    <t>神行太保</t>
  </si>
  <si>
    <t>0150</t>
  </si>
  <si>
    <t>小遮拦</t>
  </si>
  <si>
    <t>0149</t>
  </si>
  <si>
    <t>没遮拦</t>
  </si>
  <si>
    <t>0148</t>
  </si>
  <si>
    <t>船伙儿</t>
  </si>
  <si>
    <t>0147</t>
  </si>
  <si>
    <t>病大虫</t>
  </si>
  <si>
    <t>0146</t>
  </si>
  <si>
    <t>翻江蜃</t>
  </si>
  <si>
    <t>0145</t>
  </si>
  <si>
    <t>出洞蛟</t>
  </si>
  <si>
    <t>0144</t>
  </si>
  <si>
    <t>混江龙</t>
  </si>
  <si>
    <t>0143</t>
  </si>
  <si>
    <t>催命判官</t>
  </si>
  <si>
    <t>0142</t>
  </si>
  <si>
    <t>石将军</t>
  </si>
  <si>
    <t>0141</t>
  </si>
  <si>
    <t>赛仁贵</t>
  </si>
  <si>
    <t>0140</t>
  </si>
  <si>
    <t>小温侯</t>
  </si>
  <si>
    <t>0139</t>
  </si>
  <si>
    <t>霹雳火</t>
  </si>
  <si>
    <t>0138</t>
  </si>
  <si>
    <t>镇三山</t>
  </si>
  <si>
    <t>0137</t>
  </si>
  <si>
    <t>小李广</t>
  </si>
  <si>
    <t>0136</t>
  </si>
  <si>
    <t>白面郎君</t>
  </si>
  <si>
    <t>0135</t>
  </si>
  <si>
    <t>矮脚虎</t>
  </si>
  <si>
    <t>0134</t>
  </si>
  <si>
    <t>锦毛虎</t>
  </si>
  <si>
    <t>0133</t>
  </si>
  <si>
    <t>独火星</t>
  </si>
  <si>
    <t>0132</t>
  </si>
  <si>
    <t>毛头星</t>
  </si>
  <si>
    <t>0131</t>
  </si>
  <si>
    <t>金眼彪</t>
  </si>
  <si>
    <t>0130</t>
  </si>
  <si>
    <t>母夜叉</t>
  </si>
  <si>
    <t>0129</t>
  </si>
  <si>
    <t>菜园子</t>
  </si>
  <si>
    <t>0128</t>
  </si>
  <si>
    <t>行者</t>
  </si>
  <si>
    <t>0127</t>
  </si>
  <si>
    <t>铁扇子</t>
  </si>
  <si>
    <t>0126</t>
  </si>
  <si>
    <t>及时雨</t>
  </si>
  <si>
    <t>0125</t>
  </si>
  <si>
    <t>操刀鬼</t>
  </si>
  <si>
    <t>0124</t>
  </si>
  <si>
    <t>白日鼠</t>
  </si>
  <si>
    <t>0123</t>
  </si>
  <si>
    <t>入云龙</t>
  </si>
  <si>
    <t>0122</t>
  </si>
  <si>
    <t>活阎王</t>
  </si>
  <si>
    <t>0121</t>
  </si>
  <si>
    <t>短命二郎</t>
  </si>
  <si>
    <t>0120</t>
  </si>
  <si>
    <t>立地太岁</t>
  </si>
  <si>
    <t>0119</t>
  </si>
  <si>
    <t>智多星</t>
  </si>
  <si>
    <t>0118</t>
  </si>
  <si>
    <t>赤发鬼</t>
  </si>
  <si>
    <t>0117</t>
  </si>
  <si>
    <t>插翅虎</t>
  </si>
  <si>
    <t>0116</t>
  </si>
  <si>
    <t>美髯公</t>
  </si>
  <si>
    <t>0115</t>
  </si>
  <si>
    <t>急先锋</t>
  </si>
  <si>
    <t>0114</t>
  </si>
  <si>
    <t>青面兽</t>
  </si>
  <si>
    <t>0113</t>
  </si>
  <si>
    <t>云里金刚</t>
  </si>
  <si>
    <t>0112</t>
  </si>
  <si>
    <t>摸着天</t>
  </si>
  <si>
    <t>0111</t>
  </si>
  <si>
    <t>旱地忽律</t>
  </si>
  <si>
    <t>0110</t>
  </si>
  <si>
    <t>小旋风</t>
  </si>
  <si>
    <t>0109</t>
  </si>
  <si>
    <t>豹子头</t>
  </si>
  <si>
    <t>0108</t>
  </si>
  <si>
    <t>小霸王</t>
  </si>
  <si>
    <t>0107</t>
  </si>
  <si>
    <t>打虎将</t>
  </si>
  <si>
    <t>0106</t>
  </si>
  <si>
    <t>花和尚</t>
  </si>
  <si>
    <t>0105</t>
  </si>
  <si>
    <t>白花蛇</t>
  </si>
  <si>
    <t>0104</t>
  </si>
  <si>
    <t>跳涧虎</t>
  </si>
  <si>
    <t>0103</t>
  </si>
  <si>
    <t>神机军师</t>
  </si>
  <si>
    <t>0102</t>
  </si>
  <si>
    <t>九纹龙</t>
  </si>
  <si>
    <t>0101</t>
  </si>
  <si>
    <t>生物</t>
  </si>
  <si>
    <t>化学</t>
    <phoneticPr fontId="1" type="noConversion"/>
  </si>
  <si>
    <t>物理</t>
  </si>
  <si>
    <t>英语</t>
  </si>
  <si>
    <t>数学</t>
  </si>
  <si>
    <t>语文</t>
  </si>
  <si>
    <t>姓名</t>
    <phoneticPr fontId="5" type="noConversion"/>
  </si>
  <si>
    <t>学号</t>
    <phoneticPr fontId="5" type="noConversion"/>
  </si>
  <si>
    <t>班别</t>
    <phoneticPr fontId="5" type="noConversion"/>
  </si>
  <si>
    <t>算数平均数</t>
    <phoneticPr fontId="1" type="noConversion"/>
  </si>
  <si>
    <t>中位数</t>
    <phoneticPr fontId="1" type="noConversion"/>
  </si>
  <si>
    <t>众数</t>
    <phoneticPr fontId="1" type="noConversion"/>
  </si>
  <si>
    <t>方差</t>
    <phoneticPr fontId="1" type="noConversion"/>
  </si>
  <si>
    <t>标准差</t>
    <phoneticPr fontId="1" type="noConversion"/>
  </si>
  <si>
    <t>调查内容太简单。</t>
    <phoneticPr fontId="1" type="noConversion"/>
  </si>
  <si>
    <t>逗号表示行</t>
    <phoneticPr fontId="1" type="noConversion"/>
  </si>
  <si>
    <t>分号标识列</t>
    <phoneticPr fontId="1" type="noConversion"/>
  </si>
  <si>
    <t>框选好array的行列，输入值，按ctrl+shift+enter</t>
    <phoneticPr fontId="1" type="noConversion"/>
  </si>
  <si>
    <t>常量数组</t>
    <phoneticPr fontId="1" type="noConversion"/>
  </si>
  <si>
    <t>A1:A9 是一个区域数组，可以被引用</t>
    <phoneticPr fontId="1" type="noConversion"/>
  </si>
  <si>
    <t>公式引用了一个内存数组，该内存数据可以嵌套到任何公式中</t>
    <phoneticPr fontId="1" type="noConversion"/>
  </si>
  <si>
    <t>求和A1:19</t>
    <phoneticPr fontId="1" type="noConversion"/>
  </si>
  <si>
    <t>SMALL，返回一个array中的最小值K
K可以是一个数组</t>
    <phoneticPr fontId="1" type="noConversion"/>
  </si>
  <si>
    <t>开发工具</t>
    <phoneticPr fontId="1" type="noConversion"/>
  </si>
  <si>
    <t>excel加载项</t>
    <phoneticPr fontId="1" type="noConversion"/>
  </si>
  <si>
    <t>观测数</t>
  </si>
  <si>
    <t>求和</t>
  </si>
  <si>
    <t>平均</t>
  </si>
  <si>
    <t>方差</t>
  </si>
  <si>
    <t>标准误差</t>
  </si>
  <si>
    <t>中位数</t>
  </si>
  <si>
    <t>众数</t>
  </si>
  <si>
    <t>标准差</t>
  </si>
  <si>
    <t>峰度</t>
  </si>
  <si>
    <t>偏度</t>
  </si>
  <si>
    <t>区域</t>
  </si>
  <si>
    <t>最小值</t>
  </si>
  <si>
    <t>最大值</t>
  </si>
  <si>
    <t>描述工具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</si>
</sst>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9"/>
      <color rgb="FF000000"/>
      <name val="Microsoft YaHei UI"/>
      <family val="2"/>
      <charset val="134"/>
    </font>
    <font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Border="1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NumberFormat="1" applyFont="1" applyFill="1" applyBorder="1" applyAlignment="1">
      <alignment horizontal="center" vertical="center"/>
    </xf>
    <xf numFmtId="0" fontId="4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4" xfId="0" applyFont="1" applyBorder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23" xfId="0" applyNumberFormat="1" applyFont="1" applyBorder="1" applyAlignment="1">
      <alignment horizontal="center" vertical="center"/>
    </xf>
    <xf numFmtId="0" fontId="8" fillId="0" borderId="24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26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3" fillId="0" borderId="0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List" dx="26" fmlaLink="单人回答收集!$B$2" fmlaRange="$L$1:$L$8" sel="2" val="0"/>
</file>

<file path=xl/ctrlProps/ctrlProp2.xml><?xml version="1.0" encoding="utf-8"?>
<formControlPr xmlns="http://schemas.microsoft.com/office/spreadsheetml/2009/9/main" objectType="Radio" firstButton="1" fmlaLink="单人回答收集!$C$2" lockText="1" noThreeD="1"/>
</file>

<file path=xl/ctrlProps/ctrlProp3.xml><?xml version="1.0" encoding="utf-8"?>
<formControlPr xmlns="http://schemas.microsoft.com/office/spreadsheetml/2009/9/main" objectType="Radio" checked="Checked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GBox" noThreeD="1"/>
</file>

<file path=xl/ctrlProps/ctrlProp7.xml><?xml version="1.0" encoding="utf-8"?>
<formControlPr xmlns="http://schemas.microsoft.com/office/spreadsheetml/2009/9/main" objectType="Drop" dropLines="5" dropStyle="combo" dx="26" fmlaLink="单人回答收集!$D$2" fmlaRange="$L$11:$L$15" sel="3" val="0"/>
</file>

<file path=xl/ctrlProps/ctrlProp8.xml><?xml version="1.0" encoding="utf-8"?>
<formControlPr xmlns="http://schemas.microsoft.com/office/spreadsheetml/2009/9/main" objectType="CheckBox" checked="Checked" fmlaLink="单人回答收集!$E$2" lockText="1" noThreeD="1"/>
</file>

<file path=xl/ctrlProps/ctrlProp9.xml><?xml version="1.0" encoding="utf-8"?>
<formControlPr xmlns="http://schemas.microsoft.com/office/spreadsheetml/2009/9/main" objectType="CheckBox" fmlaLink="单人回答收集!$E$4" lockText="1" noThreeD="1"/>
</file>

<file path=xl/ctrlProps/ctrlProp10.xml><?xml version="1.0" encoding="utf-8"?>
<formControlPr xmlns="http://schemas.microsoft.com/office/spreadsheetml/2009/9/main" objectType="CheckBox" fmlaLink="单人回答收集!$E$3" lockText="1" noThreeD="1"/>
</file>

<file path=xl/ctrlProps/ctrlProp11.xml><?xml version="1.0" encoding="utf-8"?>
<formControlPr xmlns="http://schemas.microsoft.com/office/spreadsheetml/2009/9/main" objectType="CheckBox" fmlaLink="单人回答收集!$E$5" lockText="1" noThreeD="1"/>
</file>

<file path=xl/ctrlProps/ctrlProp12.xml><?xml version="1.0" encoding="utf-8"?>
<formControlPr xmlns="http://schemas.microsoft.com/office/spreadsheetml/2009/9/main" objectType="CheckBox" checked="Checked" fmlaLink="单人回答收集!$E$6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6</xdr:row>
          <xdr:rowOff>106680</xdr:rowOff>
        </xdr:from>
        <xdr:to>
          <xdr:col>7</xdr:col>
          <xdr:colOff>220980</xdr:colOff>
          <xdr:row>10</xdr:row>
          <xdr:rowOff>144780</xdr:rowOff>
        </xdr:to>
        <xdr:sp macro="" textlink="">
          <xdr:nvSpPr>
            <xdr:cNvPr id="1026" name="列表框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91440</xdr:colOff>
          <xdr:row>14</xdr:row>
          <xdr:rowOff>137160</xdr:rowOff>
        </xdr:from>
        <xdr:to>
          <xdr:col>3</xdr:col>
          <xdr:colOff>213360</xdr:colOff>
          <xdr:row>16</xdr:row>
          <xdr:rowOff>38100</xdr:rowOff>
        </xdr:to>
        <xdr:sp macro="" textlink="">
          <xdr:nvSpPr>
            <xdr:cNvPr id="1027" name="选项按钮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5000元以下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426720</xdr:colOff>
          <xdr:row>14</xdr:row>
          <xdr:rowOff>137160</xdr:rowOff>
        </xdr:from>
        <xdr:to>
          <xdr:col>5</xdr:col>
          <xdr:colOff>464820</xdr:colOff>
          <xdr:row>16</xdr:row>
          <xdr:rowOff>38100</xdr:rowOff>
        </xdr:to>
        <xdr:sp macro="" textlink="">
          <xdr:nvSpPr>
            <xdr:cNvPr id="1028" name="选项按钮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5000至1000元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373380</xdr:colOff>
          <xdr:row>14</xdr:row>
          <xdr:rowOff>137160</xdr:rowOff>
        </xdr:from>
        <xdr:to>
          <xdr:col>7</xdr:col>
          <xdr:colOff>480060</xdr:colOff>
          <xdr:row>16</xdr:row>
          <xdr:rowOff>45720</xdr:rowOff>
        </xdr:to>
        <xdr:sp macro="" textlink="">
          <xdr:nvSpPr>
            <xdr:cNvPr id="1029" name="选项按钮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10000元至25000元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15240</xdr:colOff>
          <xdr:row>14</xdr:row>
          <xdr:rowOff>137160</xdr:rowOff>
        </xdr:from>
        <xdr:to>
          <xdr:col>9</xdr:col>
          <xdr:colOff>137160</xdr:colOff>
          <xdr:row>16</xdr:row>
          <xdr:rowOff>38100</xdr:rowOff>
        </xdr:to>
        <xdr:sp macro="" textlink="">
          <xdr:nvSpPr>
            <xdr:cNvPr id="1030" name="选项按钮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25000元以上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13</xdr:row>
          <xdr:rowOff>144780</xdr:rowOff>
        </xdr:from>
        <xdr:to>
          <xdr:col>9</xdr:col>
          <xdr:colOff>419100</xdr:colOff>
          <xdr:row>17</xdr:row>
          <xdr:rowOff>0</xdr:rowOff>
        </xdr:to>
        <xdr:sp macro="" textlink="">
          <xdr:nvSpPr>
            <xdr:cNvPr id="1032" name="分组框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19</xdr:row>
          <xdr:rowOff>167640</xdr:rowOff>
        </xdr:from>
        <xdr:to>
          <xdr:col>9</xdr:col>
          <xdr:colOff>594360</xdr:colOff>
          <xdr:row>21</xdr:row>
          <xdr:rowOff>38100</xdr:rowOff>
        </xdr:to>
        <xdr:sp macro="" textlink="">
          <xdr:nvSpPr>
            <xdr:cNvPr id="1038" name="下拉框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601980</xdr:colOff>
          <xdr:row>24</xdr:row>
          <xdr:rowOff>76200</xdr:rowOff>
        </xdr:from>
        <xdr:to>
          <xdr:col>3</xdr:col>
          <xdr:colOff>144780</xdr:colOff>
          <xdr:row>26</xdr:row>
          <xdr:rowOff>76200</xdr:rowOff>
        </xdr:to>
        <xdr:sp macro="" textlink="">
          <xdr:nvSpPr>
            <xdr:cNvPr id="1041" name="复选框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学生品牌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152400</xdr:colOff>
          <xdr:row>24</xdr:row>
          <xdr:rowOff>76200</xdr:rowOff>
        </xdr:from>
        <xdr:to>
          <xdr:col>6</xdr:col>
          <xdr:colOff>304800</xdr:colOff>
          <xdr:row>26</xdr:row>
          <xdr:rowOff>76200</xdr:rowOff>
        </xdr:to>
        <xdr:sp macro="" textlink="">
          <xdr:nvSpPr>
            <xdr:cNvPr id="1047" name="复选框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家庭品牌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373380</xdr:colOff>
          <xdr:row>24</xdr:row>
          <xdr:rowOff>76200</xdr:rowOff>
        </xdr:from>
        <xdr:to>
          <xdr:col>4</xdr:col>
          <xdr:colOff>525780</xdr:colOff>
          <xdr:row>26</xdr:row>
          <xdr:rowOff>76200</xdr:rowOff>
        </xdr:to>
        <xdr:sp macro="" textlink="">
          <xdr:nvSpPr>
            <xdr:cNvPr id="1048" name="复选框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上班族品牌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533400</xdr:colOff>
          <xdr:row>24</xdr:row>
          <xdr:rowOff>76200</xdr:rowOff>
        </xdr:from>
        <xdr:to>
          <xdr:col>8</xdr:col>
          <xdr:colOff>76200</xdr:colOff>
          <xdr:row>26</xdr:row>
          <xdr:rowOff>76200</xdr:rowOff>
        </xdr:to>
        <xdr:sp macro="" textlink="">
          <xdr:nvSpPr>
            <xdr:cNvPr id="1049" name="复选框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贵妇品牌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24</xdr:row>
          <xdr:rowOff>76200</xdr:rowOff>
        </xdr:from>
        <xdr:to>
          <xdr:col>9</xdr:col>
          <xdr:colOff>457200</xdr:colOff>
          <xdr:row>26</xdr:row>
          <xdr:rowOff>76200</xdr:rowOff>
        </xdr:to>
        <xdr:sp macro="" textlink="">
          <xdr:nvSpPr>
            <xdr:cNvPr id="1050" name="复选框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明星品牌 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enting/Learn_Excel/4/&#31532;4&#21608;&#20316;&#19994;&#25968;&#25454;&#38598;-eth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ngji"/>
      <sheetName val="东西南北"/>
      <sheetName val="东区"/>
      <sheetName val="南区"/>
      <sheetName val="西区"/>
      <sheetName val="北区"/>
      <sheetName val="Sheet12"/>
      <sheetName val="一次"/>
      <sheetName val="二次"/>
      <sheetName val="一次购买"/>
      <sheetName val="二次购买"/>
    </sheetNames>
    <sheetDataSet>
      <sheetData sheetId="0" refreshError="1"/>
      <sheetData sheetId="1" refreshError="1"/>
      <sheetData sheetId="2">
        <row r="1">
          <cell r="A1" t="str">
            <v>品种</v>
          </cell>
          <cell r="B1" t="str">
            <v>数量</v>
          </cell>
          <cell r="C1" t="str">
            <v>金额</v>
          </cell>
          <cell r="F1" t="str">
            <v>页1</v>
          </cell>
          <cell r="G1" t="str">
            <v>(全部)</v>
          </cell>
          <cell r="L1" t="str">
            <v>Row Labels</v>
          </cell>
          <cell r="M1" t="str">
            <v>Sum of 数量</v>
          </cell>
          <cell r="N1" t="str">
            <v>Sum of 金额</v>
          </cell>
        </row>
        <row r="2">
          <cell r="A2" t="str">
            <v>苹果</v>
          </cell>
        </row>
        <row r="3">
          <cell r="A3" t="str">
            <v>香焦</v>
          </cell>
        </row>
        <row r="4">
          <cell r="A4" t="str">
            <v>梨</v>
          </cell>
        </row>
        <row r="5">
          <cell r="A5" t="str">
            <v>西瓜</v>
          </cell>
        </row>
        <row r="6">
          <cell r="A6" t="str">
            <v>桔子</v>
          </cell>
        </row>
        <row r="7">
          <cell r="A7" t="str">
            <v>甘庶</v>
          </cell>
        </row>
        <row r="8">
          <cell r="A8" t="str">
            <v>哈密瓜</v>
          </cell>
        </row>
        <row r="9">
          <cell r="A9" t="str">
            <v>甜橙</v>
          </cell>
        </row>
        <row r="10">
          <cell r="A10" t="str">
            <v>士豆</v>
          </cell>
        </row>
        <row r="11">
          <cell r="A11" t="str">
            <v>豆角</v>
          </cell>
        </row>
        <row r="12">
          <cell r="A12" t="str">
            <v>南瓜</v>
          </cell>
        </row>
        <row r="13">
          <cell r="A13" t="str">
            <v>辣椒</v>
          </cell>
        </row>
        <row r="14">
          <cell r="A14" t="str">
            <v>东瓜</v>
          </cell>
        </row>
        <row r="15">
          <cell r="A15" t="str">
            <v>厨具</v>
          </cell>
        </row>
        <row r="16">
          <cell r="A16" t="str">
            <v>电视</v>
          </cell>
        </row>
        <row r="17">
          <cell r="A17" t="str">
            <v>冰箱</v>
          </cell>
        </row>
        <row r="18">
          <cell r="A18" t="str">
            <v>风扇</v>
          </cell>
        </row>
        <row r="19">
          <cell r="A19" t="str">
            <v>影碟机</v>
          </cell>
        </row>
        <row r="20">
          <cell r="A20" t="str">
            <v>衬杉</v>
          </cell>
        </row>
        <row r="21">
          <cell r="A21" t="str">
            <v>裤子</v>
          </cell>
        </row>
        <row r="22">
          <cell r="A22" t="str">
            <v>西服</v>
          </cell>
        </row>
        <row r="23">
          <cell r="A23" t="str">
            <v>雨布</v>
          </cell>
        </row>
        <row r="24">
          <cell r="A24" t="str">
            <v>料酒</v>
          </cell>
        </row>
        <row r="25">
          <cell r="A25" t="str">
            <v>精盐</v>
          </cell>
        </row>
        <row r="26">
          <cell r="A26" t="str">
            <v>美国蛙</v>
          </cell>
        </row>
      </sheetData>
      <sheetData sheetId="3">
        <row r="1">
          <cell r="A1" t="str">
            <v>品种</v>
          </cell>
        </row>
      </sheetData>
      <sheetData sheetId="4">
        <row r="1">
          <cell r="A1" t="str">
            <v>品种</v>
          </cell>
        </row>
      </sheetData>
      <sheetData sheetId="5">
        <row r="1">
          <cell r="A1" t="str">
            <v>品种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9FEDC38A-B208-42E5-8743-0A192F01794D}">
  <we:reference id="wa104168603" version="1.0.0.6" store="zh-CN" storeType="OMEX"/>
  <we:alternateReferences>
    <we:reference id="WA104168603" version="1.0.0.6" store="WA104168603" storeType="OMEX"/>
  </we:alternateReferences>
  <we:properties>
    <we:property name="savedSettings" value="{&quot;state&quot;:{&quot;seed&quot;:125440,&quot;currentseed&quot;:null,&quot;powerbi&quot;:{&quot;datasetId&quot;:null,&quot;tableName&quot;:null,&quot;datasetName&quot;:null},&quot;powerBILoaded&quot;:false,&quot;VisualizationName&quot;:&quot;Power Bubbles&quot;,&quot;category&quot;:&quot;Country&quot;,&quot;aggregate&quot;:&quot;Sum&quot;,&quot;measure&quot;:&quot;Sales_Amount&quot;},&quot;date&quot;:&quot;Sat, 09 Sep 2017 04:56:10 GMT&quot;,&quot;appVersion&quot;:&quot;1.140.6206.22452, 28-12-2016 12:28:24&quot;}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B7B09F7-A465-4208-872F-4445885C0F63}">
  <we:reference id="wa104379638" version="1.0.0.0" store="zh-CN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},\&quot;showOverwriteWarning\&quot;:true}]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DE6E1-0499-44A1-A5E1-DF6D63E6045E}">
  <sheetPr codeName="Sheet1"/>
  <dimension ref="A1:L46"/>
  <sheetViews>
    <sheetView topLeftCell="A22" zoomScale="130" zoomScaleNormal="130" workbookViewId="0">
      <selection activeCell="J33" sqref="J33"/>
    </sheetView>
  </sheetViews>
  <sheetFormatPr defaultRowHeight="13.8" x14ac:dyDescent="0.25"/>
  <cols>
    <col min="2" max="10" width="8.88671875" style="3"/>
  </cols>
  <sheetData>
    <row r="1" spans="1:12" ht="14.4" thickBot="1" x14ac:dyDescent="0.3">
      <c r="A1" s="2"/>
      <c r="B1" s="4"/>
      <c r="C1" s="4"/>
      <c r="D1" s="4"/>
      <c r="E1" s="4"/>
      <c r="F1" s="4"/>
      <c r="G1" s="4"/>
      <c r="H1" s="4"/>
      <c r="I1" s="4"/>
      <c r="J1" s="4"/>
      <c r="K1" s="2"/>
      <c r="L1" t="s">
        <v>3</v>
      </c>
    </row>
    <row r="2" spans="1:12" x14ac:dyDescent="0.25">
      <c r="A2" s="2"/>
      <c r="B2" s="34" t="s">
        <v>0</v>
      </c>
      <c r="C2" s="35"/>
      <c r="D2" s="35"/>
      <c r="E2" s="35"/>
      <c r="F2" s="35"/>
      <c r="G2" s="35"/>
      <c r="H2" s="35"/>
      <c r="I2" s="35"/>
      <c r="J2" s="7"/>
      <c r="K2" s="2"/>
      <c r="L2" t="s">
        <v>4</v>
      </c>
    </row>
    <row r="3" spans="1:12" x14ac:dyDescent="0.25">
      <c r="A3" s="2"/>
      <c r="B3" s="36"/>
      <c r="C3" s="37"/>
      <c r="D3" s="37"/>
      <c r="E3" s="37"/>
      <c r="F3" s="37"/>
      <c r="G3" s="37"/>
      <c r="H3" s="37"/>
      <c r="I3" s="37"/>
      <c r="J3" s="8"/>
      <c r="K3" s="2"/>
      <c r="L3" t="s">
        <v>5</v>
      </c>
    </row>
    <row r="4" spans="1:12" x14ac:dyDescent="0.25">
      <c r="A4" s="2"/>
      <c r="B4" s="36"/>
      <c r="C4" s="37"/>
      <c r="D4" s="37"/>
      <c r="E4" s="37"/>
      <c r="F4" s="37"/>
      <c r="G4" s="37"/>
      <c r="H4" s="37"/>
      <c r="I4" s="37"/>
      <c r="J4" s="8"/>
      <c r="K4" s="2"/>
      <c r="L4" t="s">
        <v>6</v>
      </c>
    </row>
    <row r="5" spans="1:12" x14ac:dyDescent="0.25">
      <c r="A5" s="2"/>
      <c r="B5" s="36"/>
      <c r="C5" s="37"/>
      <c r="D5" s="37"/>
      <c r="E5" s="37"/>
      <c r="F5" s="37"/>
      <c r="G5" s="37"/>
      <c r="H5" s="37"/>
      <c r="I5" s="37"/>
      <c r="J5" s="8"/>
      <c r="K5" s="2"/>
      <c r="L5" t="s">
        <v>7</v>
      </c>
    </row>
    <row r="6" spans="1:12" x14ac:dyDescent="0.25">
      <c r="A6" s="2"/>
      <c r="B6" s="9">
        <v>1</v>
      </c>
      <c r="C6" s="2" t="s">
        <v>1</v>
      </c>
      <c r="D6" s="2"/>
      <c r="E6" s="2"/>
      <c r="F6" s="2"/>
      <c r="G6" s="2"/>
      <c r="H6" s="2"/>
      <c r="I6" s="2"/>
      <c r="J6" s="8"/>
      <c r="K6" s="2"/>
      <c r="L6" t="s">
        <v>8</v>
      </c>
    </row>
    <row r="7" spans="1:12" x14ac:dyDescent="0.25">
      <c r="A7" s="2"/>
      <c r="B7" s="9"/>
      <c r="C7" s="2"/>
      <c r="D7" s="2"/>
      <c r="E7" s="2"/>
      <c r="F7" s="2"/>
      <c r="G7" s="2"/>
      <c r="H7" s="2"/>
      <c r="I7" s="2"/>
      <c r="J7" s="8"/>
      <c r="K7" s="2"/>
      <c r="L7" t="s">
        <v>9</v>
      </c>
    </row>
    <row r="8" spans="1:12" x14ac:dyDescent="0.25">
      <c r="A8" s="2"/>
      <c r="B8" s="9"/>
      <c r="C8" s="2"/>
      <c r="D8" s="2"/>
      <c r="E8" s="2"/>
      <c r="F8" s="2"/>
      <c r="G8" s="2"/>
      <c r="H8" s="2"/>
      <c r="I8" s="2"/>
      <c r="J8" s="8"/>
      <c r="K8" s="2"/>
      <c r="L8" t="s">
        <v>10</v>
      </c>
    </row>
    <row r="9" spans="1:12" x14ac:dyDescent="0.25">
      <c r="A9" s="2"/>
      <c r="B9" s="9"/>
      <c r="C9" s="2"/>
      <c r="D9" s="2"/>
      <c r="E9" s="2"/>
      <c r="F9" s="2"/>
      <c r="G9" s="2"/>
      <c r="H9" s="2"/>
      <c r="I9" s="2"/>
      <c r="J9" s="8"/>
      <c r="K9" s="2"/>
    </row>
    <row r="10" spans="1:12" x14ac:dyDescent="0.25">
      <c r="A10" s="2"/>
      <c r="B10" s="9"/>
      <c r="C10" s="2"/>
      <c r="D10" s="2"/>
      <c r="E10" s="2"/>
      <c r="F10" s="2"/>
      <c r="G10" s="2"/>
      <c r="H10" s="2"/>
      <c r="I10" s="2"/>
      <c r="J10" s="8"/>
      <c r="K10" s="2"/>
    </row>
    <row r="11" spans="1:12" x14ac:dyDescent="0.25">
      <c r="A11" s="2"/>
      <c r="B11" s="9"/>
      <c r="C11" s="2"/>
      <c r="D11" s="2"/>
      <c r="E11" s="2"/>
      <c r="F11" s="2"/>
      <c r="G11" s="2"/>
      <c r="H11" s="2"/>
      <c r="I11" s="2"/>
      <c r="J11" s="8"/>
      <c r="K11" s="2"/>
      <c r="L11" t="s">
        <v>13</v>
      </c>
    </row>
    <row r="12" spans="1:12" x14ac:dyDescent="0.25">
      <c r="A12" s="2"/>
      <c r="B12" s="9"/>
      <c r="C12" s="2"/>
      <c r="D12" s="2"/>
      <c r="E12" s="2"/>
      <c r="F12" s="2"/>
      <c r="G12" s="2"/>
      <c r="H12" s="2"/>
      <c r="I12" s="2"/>
      <c r="J12" s="8"/>
      <c r="K12" s="2"/>
      <c r="L12" t="s">
        <v>14</v>
      </c>
    </row>
    <row r="13" spans="1:12" x14ac:dyDescent="0.25">
      <c r="A13" s="2"/>
      <c r="B13" s="9">
        <v>2</v>
      </c>
      <c r="C13" s="2" t="s">
        <v>11</v>
      </c>
      <c r="D13" s="2"/>
      <c r="E13" s="2"/>
      <c r="F13" s="2"/>
      <c r="G13" s="2"/>
      <c r="H13" s="2"/>
      <c r="I13" s="2"/>
      <c r="J13" s="8"/>
      <c r="K13" s="2"/>
      <c r="L13" t="s">
        <v>15</v>
      </c>
    </row>
    <row r="14" spans="1:12" x14ac:dyDescent="0.25">
      <c r="A14" s="2"/>
      <c r="B14" s="9"/>
      <c r="C14" s="2"/>
      <c r="D14" s="2"/>
      <c r="E14" s="2"/>
      <c r="F14" s="2"/>
      <c r="G14" s="2"/>
      <c r="H14" s="2"/>
      <c r="I14" s="2"/>
      <c r="J14" s="8"/>
      <c r="K14" s="2"/>
      <c r="L14" t="s">
        <v>16</v>
      </c>
    </row>
    <row r="15" spans="1:12" x14ac:dyDescent="0.25">
      <c r="A15" s="2"/>
      <c r="B15" s="9"/>
      <c r="C15" s="2"/>
      <c r="D15" s="2"/>
      <c r="E15" s="2"/>
      <c r="F15" s="2"/>
      <c r="G15" s="2"/>
      <c r="H15" s="2"/>
      <c r="I15" s="2"/>
      <c r="J15" s="8"/>
      <c r="K15" s="2"/>
      <c r="L15" t="s">
        <v>17</v>
      </c>
    </row>
    <row r="16" spans="1:12" x14ac:dyDescent="0.25">
      <c r="A16" s="2"/>
      <c r="B16" s="9"/>
      <c r="C16" s="2"/>
      <c r="D16" s="2"/>
      <c r="E16" s="2"/>
      <c r="F16" s="2"/>
      <c r="G16" s="2"/>
      <c r="H16" s="2"/>
      <c r="I16" s="2"/>
      <c r="J16" s="8"/>
      <c r="K16" s="2"/>
    </row>
    <row r="17" spans="1:11" x14ac:dyDescent="0.25">
      <c r="A17" s="2"/>
      <c r="B17" s="9"/>
      <c r="C17" s="2"/>
      <c r="D17" s="2"/>
      <c r="E17" s="2"/>
      <c r="F17" s="2"/>
      <c r="G17" s="2"/>
      <c r="H17" s="2"/>
      <c r="I17" s="2"/>
      <c r="J17" s="8"/>
      <c r="K17" s="2"/>
    </row>
    <row r="18" spans="1:11" x14ac:dyDescent="0.25">
      <c r="A18" s="2"/>
      <c r="B18" s="9"/>
      <c r="C18" s="2"/>
      <c r="D18" s="2"/>
      <c r="E18" s="2"/>
      <c r="F18" s="2"/>
      <c r="G18" s="2"/>
      <c r="H18" s="2"/>
      <c r="I18" s="2"/>
      <c r="J18" s="8"/>
      <c r="K18" s="2"/>
    </row>
    <row r="19" spans="1:11" x14ac:dyDescent="0.25">
      <c r="A19" s="2"/>
      <c r="B19" s="9">
        <v>3</v>
      </c>
      <c r="C19" s="2" t="s">
        <v>2</v>
      </c>
      <c r="D19" s="2"/>
      <c r="E19" s="2"/>
      <c r="F19" s="2"/>
      <c r="G19" s="2"/>
      <c r="H19" s="2"/>
      <c r="I19" s="2"/>
      <c r="J19" s="8"/>
      <c r="K19" s="2"/>
    </row>
    <row r="20" spans="1:11" x14ac:dyDescent="0.25">
      <c r="A20" s="2"/>
      <c r="B20" s="9"/>
      <c r="C20" s="2"/>
      <c r="D20" s="2"/>
      <c r="E20" s="2"/>
      <c r="F20" s="2"/>
      <c r="G20" s="2"/>
      <c r="H20" s="2"/>
      <c r="I20" s="2"/>
      <c r="J20" s="8"/>
      <c r="K20" s="2"/>
    </row>
    <row r="21" spans="1:11" x14ac:dyDescent="0.25">
      <c r="A21" s="2"/>
      <c r="B21" s="9"/>
      <c r="C21" s="2"/>
      <c r="D21" s="2"/>
      <c r="E21" s="2"/>
      <c r="F21" s="2"/>
      <c r="G21" s="2"/>
      <c r="H21" s="2"/>
      <c r="I21" s="2"/>
      <c r="J21" s="8"/>
      <c r="K21" s="2"/>
    </row>
    <row r="22" spans="1:11" x14ac:dyDescent="0.25">
      <c r="A22" s="2"/>
      <c r="B22" s="9"/>
      <c r="C22" s="2"/>
      <c r="D22" s="2"/>
      <c r="E22" s="2"/>
      <c r="F22" s="2"/>
      <c r="G22" s="2"/>
      <c r="H22" s="2"/>
      <c r="I22" s="2"/>
      <c r="J22" s="8"/>
      <c r="K22" s="2"/>
    </row>
    <row r="23" spans="1:11" x14ac:dyDescent="0.25">
      <c r="A23" s="2"/>
      <c r="B23" s="9"/>
      <c r="C23" s="2"/>
      <c r="D23" s="2"/>
      <c r="E23" s="2"/>
      <c r="F23" s="2"/>
      <c r="G23" s="2"/>
      <c r="H23" s="2"/>
      <c r="I23" s="2"/>
      <c r="J23" s="8"/>
      <c r="K23" s="2"/>
    </row>
    <row r="24" spans="1:11" x14ac:dyDescent="0.25">
      <c r="A24" s="2"/>
      <c r="B24" s="9">
        <v>4</v>
      </c>
      <c r="C24" s="2" t="s">
        <v>18</v>
      </c>
      <c r="D24" s="2"/>
      <c r="E24" s="2"/>
      <c r="F24" s="2"/>
      <c r="G24" s="2"/>
      <c r="H24" s="2"/>
      <c r="I24" s="2"/>
      <c r="J24" s="8"/>
      <c r="K24" s="2"/>
    </row>
    <row r="25" spans="1:11" x14ac:dyDescent="0.25">
      <c r="A25" s="2"/>
      <c r="B25" s="9"/>
      <c r="C25" s="2"/>
      <c r="D25" s="2"/>
      <c r="E25" s="2"/>
      <c r="F25" s="2"/>
      <c r="G25" s="2"/>
      <c r="H25" s="2"/>
      <c r="I25" s="2"/>
      <c r="J25" s="8"/>
      <c r="K25" s="2"/>
    </row>
    <row r="26" spans="1:11" x14ac:dyDescent="0.25">
      <c r="A26" s="2"/>
      <c r="B26" s="9"/>
      <c r="C26" s="2"/>
      <c r="D26" s="2"/>
      <c r="E26" s="2"/>
      <c r="F26" s="2"/>
      <c r="G26" s="2"/>
      <c r="H26" s="2"/>
      <c r="I26" s="2"/>
      <c r="J26" s="8"/>
      <c r="K26" s="2"/>
    </row>
    <row r="27" spans="1:11" x14ac:dyDescent="0.25">
      <c r="A27" s="2"/>
      <c r="B27" s="9"/>
      <c r="C27" s="2"/>
      <c r="D27" s="2"/>
      <c r="E27" s="2"/>
      <c r="F27" s="2"/>
      <c r="G27" s="2"/>
      <c r="H27" s="2"/>
      <c r="I27" s="2"/>
      <c r="J27" s="8"/>
      <c r="K27" s="2"/>
    </row>
    <row r="28" spans="1:11" x14ac:dyDescent="0.25">
      <c r="A28" s="2"/>
      <c r="B28" s="9"/>
      <c r="C28" s="2"/>
      <c r="D28" s="2"/>
      <c r="E28" s="2"/>
      <c r="F28" s="2"/>
      <c r="G28" s="2"/>
      <c r="H28" s="2"/>
      <c r="I28" s="2"/>
      <c r="J28" s="8"/>
      <c r="K28" s="2"/>
    </row>
    <row r="29" spans="1:11" x14ac:dyDescent="0.25">
      <c r="A29" s="2"/>
      <c r="B29" s="9"/>
      <c r="C29" s="2"/>
      <c r="D29" s="2"/>
      <c r="E29" s="2"/>
      <c r="F29" s="2"/>
      <c r="G29" s="2"/>
      <c r="H29" s="2"/>
      <c r="I29" s="2"/>
      <c r="J29" s="8"/>
      <c r="K29" s="2"/>
    </row>
    <row r="30" spans="1:11" x14ac:dyDescent="0.25">
      <c r="A30" s="2"/>
      <c r="B30" s="9">
        <v>5</v>
      </c>
      <c r="C30" s="2" t="s">
        <v>12</v>
      </c>
      <c r="D30" s="2"/>
      <c r="E30" s="2"/>
      <c r="F30" s="2"/>
      <c r="G30" s="2"/>
      <c r="H30" s="2"/>
      <c r="I30" s="2"/>
      <c r="J30" s="8"/>
      <c r="K30" s="2"/>
    </row>
    <row r="31" spans="1:11" x14ac:dyDescent="0.25">
      <c r="A31" s="2"/>
      <c r="B31" s="9"/>
      <c r="C31" s="2"/>
      <c r="D31" s="2"/>
      <c r="E31" s="2"/>
      <c r="F31" s="2"/>
      <c r="G31" s="2"/>
      <c r="H31" s="2"/>
      <c r="I31" s="2"/>
      <c r="J31" s="8"/>
      <c r="K31" s="2"/>
    </row>
    <row r="32" spans="1:11" x14ac:dyDescent="0.25">
      <c r="A32" s="2"/>
      <c r="B32" s="9"/>
      <c r="C32" s="38" t="s">
        <v>147</v>
      </c>
      <c r="D32" s="38"/>
      <c r="E32" s="38"/>
      <c r="F32" s="38"/>
      <c r="G32" s="38"/>
      <c r="H32" s="38"/>
      <c r="I32" s="38"/>
      <c r="J32" s="8"/>
      <c r="K32" s="2"/>
    </row>
    <row r="33" spans="1:11" x14ac:dyDescent="0.25">
      <c r="A33" s="2"/>
      <c r="B33" s="9"/>
      <c r="C33" s="38"/>
      <c r="D33" s="38"/>
      <c r="E33" s="38"/>
      <c r="F33" s="38"/>
      <c r="G33" s="38"/>
      <c r="H33" s="38"/>
      <c r="I33" s="38"/>
      <c r="J33" s="8"/>
      <c r="K33" s="2"/>
    </row>
    <row r="34" spans="1:11" x14ac:dyDescent="0.25">
      <c r="A34" s="2"/>
      <c r="B34" s="9"/>
      <c r="C34" s="38"/>
      <c r="D34" s="38"/>
      <c r="E34" s="38"/>
      <c r="F34" s="38"/>
      <c r="G34" s="38"/>
      <c r="H34" s="38"/>
      <c r="I34" s="38"/>
      <c r="J34" s="8"/>
      <c r="K34" s="2"/>
    </row>
    <row r="35" spans="1:11" x14ac:dyDescent="0.25">
      <c r="A35" s="2"/>
      <c r="B35" s="9"/>
      <c r="C35" s="38"/>
      <c r="D35" s="38"/>
      <c r="E35" s="38"/>
      <c r="F35" s="38"/>
      <c r="G35" s="38"/>
      <c r="H35" s="38"/>
      <c r="I35" s="38"/>
      <c r="J35" s="8"/>
      <c r="K35" s="2"/>
    </row>
    <row r="36" spans="1:11" x14ac:dyDescent="0.25">
      <c r="A36" s="2"/>
      <c r="B36" s="9"/>
      <c r="C36" s="38"/>
      <c r="D36" s="38"/>
      <c r="E36" s="38"/>
      <c r="F36" s="38"/>
      <c r="G36" s="38"/>
      <c r="H36" s="38"/>
      <c r="I36" s="38"/>
      <c r="J36" s="8"/>
      <c r="K36" s="2"/>
    </row>
    <row r="37" spans="1:11" x14ac:dyDescent="0.25">
      <c r="A37" s="2"/>
      <c r="B37" s="9"/>
      <c r="C37" s="38"/>
      <c r="D37" s="38"/>
      <c r="E37" s="38"/>
      <c r="F37" s="38"/>
      <c r="G37" s="38"/>
      <c r="H37" s="38"/>
      <c r="I37" s="38"/>
      <c r="J37" s="8"/>
      <c r="K37" s="2"/>
    </row>
    <row r="38" spans="1:11" x14ac:dyDescent="0.25">
      <c r="A38" s="2"/>
      <c r="B38" s="9"/>
      <c r="C38" s="38"/>
      <c r="D38" s="38"/>
      <c r="E38" s="38"/>
      <c r="F38" s="38"/>
      <c r="G38" s="38"/>
      <c r="H38" s="38"/>
      <c r="I38" s="38"/>
      <c r="J38" s="8"/>
      <c r="K38" s="2"/>
    </row>
    <row r="39" spans="1:11" x14ac:dyDescent="0.25">
      <c r="A39" s="2"/>
      <c r="B39" s="9"/>
      <c r="C39" s="2"/>
      <c r="D39" s="2"/>
      <c r="E39" s="2"/>
      <c r="F39" s="2"/>
      <c r="G39" s="2"/>
      <c r="H39" s="2"/>
      <c r="I39" s="2"/>
      <c r="J39" s="8"/>
      <c r="K39" s="2"/>
    </row>
    <row r="40" spans="1:11" x14ac:dyDescent="0.25">
      <c r="A40" s="2"/>
      <c r="B40" s="9"/>
      <c r="C40" s="2"/>
      <c r="D40" s="2"/>
      <c r="E40" s="2"/>
      <c r="F40" s="2"/>
      <c r="G40" s="2"/>
      <c r="H40" s="2"/>
      <c r="I40" s="2"/>
      <c r="J40" s="8"/>
      <c r="K40" s="2"/>
    </row>
    <row r="41" spans="1:11" x14ac:dyDescent="0.25">
      <c r="A41" s="2"/>
      <c r="B41" s="9"/>
      <c r="C41" s="2"/>
      <c r="D41" s="2"/>
      <c r="E41" s="2"/>
      <c r="F41" s="2"/>
      <c r="G41" s="2" t="s">
        <v>19</v>
      </c>
      <c r="H41" s="13"/>
      <c r="I41" s="13"/>
      <c r="J41" s="8"/>
      <c r="K41" s="2"/>
    </row>
    <row r="42" spans="1:11" x14ac:dyDescent="0.25">
      <c r="A42" s="2"/>
      <c r="B42" s="9"/>
      <c r="C42" s="2"/>
      <c r="D42" s="2"/>
      <c r="E42" s="2"/>
      <c r="F42" s="2"/>
      <c r="G42" s="2" t="s">
        <v>20</v>
      </c>
      <c r="H42" s="13"/>
      <c r="I42" s="13"/>
      <c r="J42" s="8"/>
      <c r="K42" s="2"/>
    </row>
    <row r="43" spans="1:11" x14ac:dyDescent="0.25">
      <c r="A43" s="2"/>
      <c r="B43" s="9"/>
      <c r="C43" s="2"/>
      <c r="D43" s="2"/>
      <c r="E43" s="2"/>
      <c r="F43" s="2"/>
      <c r="G43" s="2"/>
      <c r="H43" s="2"/>
      <c r="I43" s="2"/>
      <c r="J43" s="8"/>
      <c r="K43" s="2"/>
    </row>
    <row r="44" spans="1:11" x14ac:dyDescent="0.25">
      <c r="A44" s="2"/>
      <c r="B44" s="9"/>
      <c r="C44" s="2"/>
      <c r="D44" s="2"/>
      <c r="E44" s="2"/>
      <c r="F44" s="2"/>
      <c r="G44" s="2"/>
      <c r="H44" s="2"/>
      <c r="I44" s="2"/>
      <c r="J44" s="8"/>
      <c r="K44" s="2"/>
    </row>
    <row r="45" spans="1:11" ht="14.4" thickBot="1" x14ac:dyDescent="0.3">
      <c r="A45" s="2"/>
      <c r="B45" s="10"/>
      <c r="C45" s="11"/>
      <c r="D45" s="11"/>
      <c r="E45" s="11"/>
      <c r="F45" s="11"/>
      <c r="G45" s="11"/>
      <c r="H45" s="11"/>
      <c r="I45" s="11"/>
      <c r="J45" s="12"/>
      <c r="K45" s="2"/>
    </row>
    <row r="46" spans="1:11" x14ac:dyDescent="0.25">
      <c r="B46" s="5"/>
      <c r="C46" s="6"/>
      <c r="D46" s="5"/>
      <c r="E46" s="5"/>
      <c r="F46" s="5"/>
      <c r="G46" s="5"/>
      <c r="H46" s="5"/>
      <c r="I46" s="5"/>
      <c r="J46" s="5"/>
    </row>
  </sheetData>
  <mergeCells count="2">
    <mergeCell ref="B2:I5"/>
    <mergeCell ref="C32:I38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List Box 2">
              <controlPr defaultSize="0" autoLine="0" autoPict="0">
                <anchor moveWithCells="1">
                  <from>
                    <xdr:col>1</xdr:col>
                    <xdr:colOff>601980</xdr:colOff>
                    <xdr:row>6</xdr:row>
                    <xdr:rowOff>106680</xdr:rowOff>
                  </from>
                  <to>
                    <xdr:col>7</xdr:col>
                    <xdr:colOff>220980</xdr:colOff>
                    <xdr:row>10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2</xdr:col>
                    <xdr:colOff>91440</xdr:colOff>
                    <xdr:row>14</xdr:row>
                    <xdr:rowOff>137160</xdr:rowOff>
                  </from>
                  <to>
                    <xdr:col>3</xdr:col>
                    <xdr:colOff>213360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3</xdr:col>
                    <xdr:colOff>426720</xdr:colOff>
                    <xdr:row>14</xdr:row>
                    <xdr:rowOff>137160</xdr:rowOff>
                  </from>
                  <to>
                    <xdr:col>5</xdr:col>
                    <xdr:colOff>464820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5</xdr:col>
                    <xdr:colOff>373380</xdr:colOff>
                    <xdr:row>14</xdr:row>
                    <xdr:rowOff>137160</xdr:rowOff>
                  </from>
                  <to>
                    <xdr:col>7</xdr:col>
                    <xdr:colOff>480060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8</xdr:col>
                    <xdr:colOff>15240</xdr:colOff>
                    <xdr:row>14</xdr:row>
                    <xdr:rowOff>137160</xdr:rowOff>
                  </from>
                  <to>
                    <xdr:col>9</xdr:col>
                    <xdr:colOff>137160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Group Box 8">
              <controlPr defaultSize="0" autoFill="0" autoPict="0">
                <anchor moveWithCells="1">
                  <from>
                    <xdr:col>1</xdr:col>
                    <xdr:colOff>601980</xdr:colOff>
                    <xdr:row>13</xdr:row>
                    <xdr:rowOff>144780</xdr:rowOff>
                  </from>
                  <to>
                    <xdr:col>9</xdr:col>
                    <xdr:colOff>419100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0" name="Drop Down 14">
              <controlPr defaultSize="0" autoLine="0" autoPict="0">
                <anchor moveWithCells="1">
                  <from>
                    <xdr:col>1</xdr:col>
                    <xdr:colOff>594360</xdr:colOff>
                    <xdr:row>19</xdr:row>
                    <xdr:rowOff>167640</xdr:rowOff>
                  </from>
                  <to>
                    <xdr:col>9</xdr:col>
                    <xdr:colOff>594360</xdr:colOff>
                    <xdr:row>21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1" name="Check Box 17">
              <controlPr defaultSize="0" autoFill="0" autoLine="0" autoPict="0">
                <anchor moveWithCells="1">
                  <from>
                    <xdr:col>1</xdr:col>
                    <xdr:colOff>601980</xdr:colOff>
                    <xdr:row>24</xdr:row>
                    <xdr:rowOff>76200</xdr:rowOff>
                  </from>
                  <to>
                    <xdr:col>3</xdr:col>
                    <xdr:colOff>144780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2" name="Check Box 23">
              <controlPr defaultSize="0" autoFill="0" autoLine="0" autoPict="0">
                <anchor moveWithCells="1">
                  <from>
                    <xdr:col>5</xdr:col>
                    <xdr:colOff>152400</xdr:colOff>
                    <xdr:row>24</xdr:row>
                    <xdr:rowOff>76200</xdr:rowOff>
                  </from>
                  <to>
                    <xdr:col>6</xdr:col>
                    <xdr:colOff>304800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3" name="Check Box 24">
              <controlPr defaultSize="0" autoFill="0" autoLine="0" autoPict="0">
                <anchor moveWithCells="1">
                  <from>
                    <xdr:col>3</xdr:col>
                    <xdr:colOff>373380</xdr:colOff>
                    <xdr:row>24</xdr:row>
                    <xdr:rowOff>76200</xdr:rowOff>
                  </from>
                  <to>
                    <xdr:col>4</xdr:col>
                    <xdr:colOff>525780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4" name="Check Box 25">
              <controlPr defaultSize="0" autoFill="0" autoLine="0" autoPict="0">
                <anchor moveWithCells="1">
                  <from>
                    <xdr:col>6</xdr:col>
                    <xdr:colOff>533400</xdr:colOff>
                    <xdr:row>24</xdr:row>
                    <xdr:rowOff>76200</xdr:rowOff>
                  </from>
                  <to>
                    <xdr:col>8</xdr:col>
                    <xdr:colOff>76200</xdr:colOff>
                    <xdr:row>26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5" name="Check Box 26">
              <controlPr defaultSize="0" autoFill="0" autoLine="0" autoPict="0">
                <anchor moveWithCells="1">
                  <from>
                    <xdr:col>8</xdr:col>
                    <xdr:colOff>304800</xdr:colOff>
                    <xdr:row>24</xdr:row>
                    <xdr:rowOff>76200</xdr:rowOff>
                  </from>
                  <to>
                    <xdr:col>9</xdr:col>
                    <xdr:colOff>457200</xdr:colOff>
                    <xdr:row>26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EE50-B421-4E13-80F8-01208FAA2BDE}">
  <dimension ref="A1:F7"/>
  <sheetViews>
    <sheetView workbookViewId="0">
      <selection activeCell="E11" sqref="E11"/>
    </sheetView>
  </sheetViews>
  <sheetFormatPr defaultRowHeight="19.2" customHeight="1" x14ac:dyDescent="0.25"/>
  <cols>
    <col min="5" max="5" width="12.6640625" customWidth="1"/>
    <col min="6" max="6" width="52.6640625" customWidth="1"/>
  </cols>
  <sheetData>
    <row r="1" spans="1:6" s="1" customFormat="1" ht="19.2" customHeight="1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s="1" customFormat="1" ht="19.2" customHeight="1" x14ac:dyDescent="0.25">
      <c r="A2" s="39">
        <v>1</v>
      </c>
      <c r="B2" s="39">
        <v>2</v>
      </c>
      <c r="C2" s="39">
        <v>2</v>
      </c>
      <c r="D2" s="39">
        <v>3</v>
      </c>
      <c r="E2" s="1" t="b">
        <v>1</v>
      </c>
      <c r="F2" s="39" t="str">
        <f>问券1!C32</f>
        <v>调查内容太简单。</v>
      </c>
    </row>
    <row r="3" spans="1:6" s="1" customFormat="1" ht="19.2" customHeight="1" x14ac:dyDescent="0.25">
      <c r="A3" s="39"/>
      <c r="B3" s="39"/>
      <c r="C3" s="39"/>
      <c r="D3" s="39"/>
      <c r="F3" s="39"/>
    </row>
    <row r="4" spans="1:6" s="1" customFormat="1" ht="19.2" customHeight="1" x14ac:dyDescent="0.25">
      <c r="A4" s="39"/>
      <c r="B4" s="39"/>
      <c r="C4" s="39"/>
      <c r="D4" s="39"/>
      <c r="F4" s="39"/>
    </row>
    <row r="5" spans="1:6" s="1" customFormat="1" ht="19.2" customHeight="1" x14ac:dyDescent="0.25">
      <c r="A5" s="39"/>
      <c r="B5" s="39"/>
      <c r="C5" s="39"/>
      <c r="D5" s="39"/>
      <c r="F5" s="39"/>
    </row>
    <row r="6" spans="1:6" s="1" customFormat="1" ht="19.2" customHeight="1" x14ac:dyDescent="0.25">
      <c r="A6" s="39"/>
      <c r="B6" s="39"/>
      <c r="C6" s="39"/>
      <c r="D6" s="39"/>
      <c r="E6" s="1" t="b">
        <v>1</v>
      </c>
      <c r="F6" s="39"/>
    </row>
    <row r="7" spans="1:6" s="1" customFormat="1" ht="19.2" customHeight="1" x14ac:dyDescent="0.25"/>
  </sheetData>
  <mergeCells count="5">
    <mergeCell ref="B2:B6"/>
    <mergeCell ref="A2:A6"/>
    <mergeCell ref="C2:C6"/>
    <mergeCell ref="D2:D6"/>
    <mergeCell ref="F2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E691-486F-4BAE-9C3A-9F3C7B02843C}">
  <dimension ref="A1:R54"/>
  <sheetViews>
    <sheetView topLeftCell="G1" zoomScale="115" zoomScaleNormal="115" workbookViewId="0">
      <selection activeCell="U16" activeCellId="1" sqref="U16 U16"/>
    </sheetView>
  </sheetViews>
  <sheetFormatPr defaultColWidth="9" defaultRowHeight="13.8" x14ac:dyDescent="0.25"/>
  <cols>
    <col min="1" max="1" width="9" style="15"/>
    <col min="2" max="2" width="9" style="16"/>
    <col min="3" max="10" width="9" style="15"/>
    <col min="11" max="11" width="13.33203125" style="14" customWidth="1"/>
    <col min="12" max="16384" width="9" style="14"/>
  </cols>
  <sheetData>
    <row r="1" spans="1:18" x14ac:dyDescent="0.25">
      <c r="A1" s="22" t="s">
        <v>141</v>
      </c>
      <c r="B1" s="21" t="s">
        <v>140</v>
      </c>
      <c r="C1" s="20" t="s">
        <v>139</v>
      </c>
      <c r="D1" s="20" t="s">
        <v>138</v>
      </c>
      <c r="E1" s="20" t="s">
        <v>137</v>
      </c>
      <c r="F1" s="20" t="s">
        <v>136</v>
      </c>
      <c r="G1" s="20" t="s">
        <v>135</v>
      </c>
      <c r="H1" s="20" t="s">
        <v>134</v>
      </c>
      <c r="I1" s="20" t="s">
        <v>133</v>
      </c>
      <c r="J1" s="23"/>
      <c r="K1" s="26"/>
      <c r="L1" s="27" t="s">
        <v>138</v>
      </c>
      <c r="M1" s="27" t="s">
        <v>137</v>
      </c>
      <c r="N1" s="27" t="s">
        <v>136</v>
      </c>
      <c r="O1" s="27" t="s">
        <v>135</v>
      </c>
      <c r="P1" s="27" t="s">
        <v>134</v>
      </c>
      <c r="Q1" s="28" t="s">
        <v>133</v>
      </c>
    </row>
    <row r="2" spans="1:18" x14ac:dyDescent="0.25">
      <c r="A2" s="17">
        <v>1</v>
      </c>
      <c r="B2" s="19" t="s">
        <v>132</v>
      </c>
      <c r="C2" s="17" t="s">
        <v>131</v>
      </c>
      <c r="D2" s="17">
        <v>78</v>
      </c>
      <c r="E2" s="17">
        <v>68</v>
      </c>
      <c r="F2" s="17">
        <v>70</v>
      </c>
      <c r="G2" s="17">
        <v>50</v>
      </c>
      <c r="H2" s="17">
        <v>34</v>
      </c>
      <c r="I2" s="17">
        <v>60</v>
      </c>
      <c r="J2" s="24"/>
      <c r="K2" s="29" t="s">
        <v>142</v>
      </c>
      <c r="L2" s="25">
        <f>AVERAGE(语文)</f>
        <v>67.660377358490564</v>
      </c>
      <c r="M2" s="25">
        <f>AVERAGE(数学)</f>
        <v>67.981132075471692</v>
      </c>
      <c r="N2" s="25">
        <f>AVERAGE(英语)</f>
        <v>65.981132075471692</v>
      </c>
      <c r="O2" s="25">
        <f>AVERAGE(物理)</f>
        <v>65.811320754716988</v>
      </c>
      <c r="P2" s="25">
        <f>AVERAGE(化学)</f>
        <v>60.566037735849058</v>
      </c>
      <c r="Q2" s="25">
        <f>AVERAGE(生物)</f>
        <v>65.566037735849051</v>
      </c>
    </row>
    <row r="3" spans="1:18" x14ac:dyDescent="0.25">
      <c r="A3" s="17">
        <v>1</v>
      </c>
      <c r="B3" s="19" t="s">
        <v>130</v>
      </c>
      <c r="C3" s="17" t="s">
        <v>129</v>
      </c>
      <c r="D3" s="17">
        <v>66</v>
      </c>
      <c r="E3" s="17">
        <v>70</v>
      </c>
      <c r="F3" s="17">
        <v>90</v>
      </c>
      <c r="G3" s="17">
        <v>61</v>
      </c>
      <c r="H3" s="17">
        <v>90</v>
      </c>
      <c r="I3" s="17">
        <v>45</v>
      </c>
      <c r="J3" s="24"/>
      <c r="K3" s="29" t="s">
        <v>143</v>
      </c>
      <c r="L3" s="25">
        <f>MEDIAN(D:D)</f>
        <v>66</v>
      </c>
      <c r="M3" s="25">
        <f t="shared" ref="M3:Q3" si="0">MEDIAN(E:E)</f>
        <v>69</v>
      </c>
      <c r="N3" s="25">
        <f t="shared" si="0"/>
        <v>69</v>
      </c>
      <c r="O3" s="25">
        <f t="shared" si="0"/>
        <v>66</v>
      </c>
      <c r="P3" s="25">
        <f t="shared" si="0"/>
        <v>55</v>
      </c>
      <c r="Q3" s="30">
        <f t="shared" si="0"/>
        <v>63</v>
      </c>
    </row>
    <row r="4" spans="1:18" x14ac:dyDescent="0.25">
      <c r="A4" s="17">
        <v>1</v>
      </c>
      <c r="B4" s="19" t="s">
        <v>128</v>
      </c>
      <c r="C4" s="17" t="s">
        <v>127</v>
      </c>
      <c r="D4" s="17">
        <v>31</v>
      </c>
      <c r="E4" s="17">
        <v>92</v>
      </c>
      <c r="F4" s="17">
        <v>87</v>
      </c>
      <c r="G4" s="17">
        <v>64</v>
      </c>
      <c r="H4" s="17">
        <v>66</v>
      </c>
      <c r="I4" s="17">
        <v>62</v>
      </c>
      <c r="J4" s="24"/>
      <c r="K4" s="29" t="s">
        <v>144</v>
      </c>
      <c r="L4" s="25">
        <f>MODE(D:D)</f>
        <v>66</v>
      </c>
      <c r="M4" s="25">
        <f t="shared" ref="M4:Q4" si="1">MODE(E:E)</f>
        <v>98</v>
      </c>
      <c r="N4" s="25">
        <f t="shared" si="1"/>
        <v>90</v>
      </c>
      <c r="O4" s="25">
        <f t="shared" si="1"/>
        <v>41</v>
      </c>
      <c r="P4" s="25">
        <f t="shared" si="1"/>
        <v>34</v>
      </c>
      <c r="Q4" s="30">
        <f t="shared" si="1"/>
        <v>45</v>
      </c>
    </row>
    <row r="5" spans="1:18" x14ac:dyDescent="0.25">
      <c r="A5" s="17">
        <v>1</v>
      </c>
      <c r="B5" s="19" t="s">
        <v>126</v>
      </c>
      <c r="C5" s="17" t="s">
        <v>125</v>
      </c>
      <c r="D5" s="17">
        <v>75</v>
      </c>
      <c r="E5" s="17">
        <v>100</v>
      </c>
      <c r="F5" s="17">
        <v>57</v>
      </c>
      <c r="G5" s="17">
        <v>41</v>
      </c>
      <c r="H5" s="17">
        <v>32</v>
      </c>
      <c r="I5" s="17">
        <v>95</v>
      </c>
      <c r="J5" s="24"/>
      <c r="K5" s="29" t="s">
        <v>145</v>
      </c>
      <c r="L5" s="25">
        <f>VAR(D:D)</f>
        <v>403.42089985486211</v>
      </c>
      <c r="M5" s="25">
        <f t="shared" ref="M5:Q5" si="2">VAR(E:E)</f>
        <v>521.17271407837461</v>
      </c>
      <c r="N5" s="25">
        <f t="shared" si="2"/>
        <v>456.78809869375925</v>
      </c>
      <c r="O5" s="25">
        <f t="shared" si="2"/>
        <v>509.61756168359938</v>
      </c>
      <c r="P5" s="25">
        <f t="shared" si="2"/>
        <v>484.63497822931765</v>
      </c>
      <c r="Q5" s="30">
        <f t="shared" si="2"/>
        <v>363.59651669085611</v>
      </c>
    </row>
    <row r="6" spans="1:18" ht="14.4" thickBot="1" x14ac:dyDescent="0.3">
      <c r="A6" s="17">
        <v>1</v>
      </c>
      <c r="B6" s="19" t="s">
        <v>124</v>
      </c>
      <c r="C6" s="17" t="s">
        <v>123</v>
      </c>
      <c r="D6" s="17">
        <v>46</v>
      </c>
      <c r="E6" s="17">
        <v>75</v>
      </c>
      <c r="F6" s="17">
        <v>81</v>
      </c>
      <c r="G6" s="17">
        <v>89</v>
      </c>
      <c r="H6" s="17">
        <v>93</v>
      </c>
      <c r="I6" s="17">
        <v>77</v>
      </c>
      <c r="J6" s="24"/>
      <c r="K6" s="31" t="s">
        <v>146</v>
      </c>
      <c r="L6" s="32">
        <f>_xlfn.STDEV.S(D:D)</f>
        <v>20.085340421682229</v>
      </c>
      <c r="M6" s="32">
        <f t="shared" ref="M6:Q6" si="3">_xlfn.STDEV.S(E:E)</f>
        <v>22.829207478105204</v>
      </c>
      <c r="N6" s="32">
        <f t="shared" si="3"/>
        <v>21.372601589272168</v>
      </c>
      <c r="O6" s="32">
        <f t="shared" si="3"/>
        <v>22.574710666664132</v>
      </c>
      <c r="P6" s="32">
        <f t="shared" si="3"/>
        <v>22.014426593243751</v>
      </c>
      <c r="Q6" s="33">
        <f t="shared" si="3"/>
        <v>19.068206960562812</v>
      </c>
    </row>
    <row r="7" spans="1:18" x14ac:dyDescent="0.25">
      <c r="A7" s="17">
        <v>1</v>
      </c>
      <c r="B7" s="19" t="s">
        <v>122</v>
      </c>
      <c r="C7" s="17" t="s">
        <v>121</v>
      </c>
      <c r="D7" s="17">
        <v>67</v>
      </c>
      <c r="E7" s="17">
        <v>90</v>
      </c>
      <c r="F7" s="17">
        <v>62</v>
      </c>
      <c r="G7" s="17">
        <v>74</v>
      </c>
      <c r="H7" s="17">
        <v>51</v>
      </c>
      <c r="I7" s="17">
        <v>80</v>
      </c>
      <c r="J7" s="17"/>
    </row>
    <row r="8" spans="1:18" x14ac:dyDescent="0.25">
      <c r="A8" s="17">
        <v>1</v>
      </c>
      <c r="B8" s="19" t="s">
        <v>120</v>
      </c>
      <c r="C8" s="17" t="s">
        <v>119</v>
      </c>
      <c r="D8" s="17">
        <v>70</v>
      </c>
      <c r="E8" s="17">
        <v>63</v>
      </c>
      <c r="F8" s="17">
        <v>63</v>
      </c>
      <c r="G8" s="17">
        <v>62</v>
      </c>
      <c r="H8" s="17">
        <v>55</v>
      </c>
      <c r="I8" s="17">
        <v>41</v>
      </c>
      <c r="J8" s="17"/>
      <c r="K8" s="14" t="s">
        <v>156</v>
      </c>
      <c r="L8" s="14" t="s">
        <v>157</v>
      </c>
    </row>
    <row r="9" spans="1:18" ht="14.4" thickBot="1" x14ac:dyDescent="0.3">
      <c r="A9" s="17">
        <v>1</v>
      </c>
      <c r="B9" s="19" t="s">
        <v>118</v>
      </c>
      <c r="C9" s="17" t="s">
        <v>117</v>
      </c>
      <c r="D9" s="17">
        <v>64</v>
      </c>
      <c r="E9" s="17">
        <v>42</v>
      </c>
      <c r="F9" s="17">
        <v>31</v>
      </c>
      <c r="G9" s="17">
        <v>44</v>
      </c>
      <c r="H9" s="17">
        <v>60</v>
      </c>
      <c r="I9" s="17">
        <v>63</v>
      </c>
      <c r="J9" s="24"/>
      <c r="K9" s="67"/>
      <c r="L9" s="67"/>
      <c r="M9" s="67"/>
      <c r="N9" s="67"/>
      <c r="O9" s="67"/>
      <c r="P9" s="67"/>
      <c r="Q9" s="67"/>
      <c r="R9" s="67"/>
    </row>
    <row r="10" spans="1:18" x14ac:dyDescent="0.25">
      <c r="A10" s="17">
        <v>1</v>
      </c>
      <c r="B10" s="19" t="s">
        <v>116</v>
      </c>
      <c r="C10" s="17" t="s">
        <v>115</v>
      </c>
      <c r="D10" s="17">
        <v>94</v>
      </c>
      <c r="E10" s="17">
        <v>88</v>
      </c>
      <c r="F10" s="17">
        <v>90</v>
      </c>
      <c r="G10" s="17">
        <v>85</v>
      </c>
      <c r="H10" s="17">
        <v>85</v>
      </c>
      <c r="I10" s="17">
        <v>92</v>
      </c>
      <c r="J10" s="24"/>
      <c r="K10" s="62" t="s">
        <v>171</v>
      </c>
      <c r="L10" s="27" t="s">
        <v>138</v>
      </c>
      <c r="M10" s="27" t="s">
        <v>137</v>
      </c>
      <c r="N10" s="27" t="s">
        <v>136</v>
      </c>
      <c r="O10" s="27" t="s">
        <v>135</v>
      </c>
      <c r="P10" s="27" t="s">
        <v>134</v>
      </c>
      <c r="Q10" s="28" t="s">
        <v>133</v>
      </c>
      <c r="R10" s="67"/>
    </row>
    <row r="11" spans="1:18" x14ac:dyDescent="0.25">
      <c r="A11" s="17">
        <v>1</v>
      </c>
      <c r="B11" s="19" t="s">
        <v>114</v>
      </c>
      <c r="C11" s="17" t="s">
        <v>113</v>
      </c>
      <c r="D11" s="17">
        <v>67</v>
      </c>
      <c r="E11" s="17">
        <v>30</v>
      </c>
      <c r="F11" s="17">
        <v>33</v>
      </c>
      <c r="G11" s="17">
        <v>82</v>
      </c>
      <c r="H11" s="17">
        <v>94</v>
      </c>
      <c r="I11" s="17">
        <v>63</v>
      </c>
      <c r="J11" s="24"/>
      <c r="K11" s="63"/>
      <c r="L11" s="60"/>
      <c r="M11" s="60"/>
      <c r="N11" s="60"/>
      <c r="O11" s="60"/>
      <c r="P11" s="60"/>
      <c r="Q11" s="64"/>
      <c r="R11" s="67"/>
    </row>
    <row r="12" spans="1:18" x14ac:dyDescent="0.25">
      <c r="A12" s="17">
        <v>1</v>
      </c>
      <c r="B12" s="19" t="s">
        <v>112</v>
      </c>
      <c r="C12" s="17" t="s">
        <v>111</v>
      </c>
      <c r="D12" s="17">
        <v>30</v>
      </c>
      <c r="E12" s="17">
        <v>98</v>
      </c>
      <c r="F12" s="17">
        <v>98</v>
      </c>
      <c r="G12" s="17">
        <v>46</v>
      </c>
      <c r="H12" s="17">
        <v>93</v>
      </c>
      <c r="I12" s="17">
        <v>87</v>
      </c>
      <c r="J12" s="24"/>
      <c r="K12" s="63" t="s">
        <v>160</v>
      </c>
      <c r="L12" s="60">
        <v>67.660377358490564</v>
      </c>
      <c r="M12" s="60">
        <v>67.981132075471692</v>
      </c>
      <c r="N12" s="60">
        <v>65.981132075471692</v>
      </c>
      <c r="O12" s="60">
        <v>65.811320754716988</v>
      </c>
      <c r="P12" s="60">
        <v>60.566037735849058</v>
      </c>
      <c r="Q12" s="64">
        <v>65.566037735849051</v>
      </c>
      <c r="R12" s="67"/>
    </row>
    <row r="13" spans="1:18" x14ac:dyDescent="0.25">
      <c r="A13" s="17">
        <v>1</v>
      </c>
      <c r="B13" s="19" t="s">
        <v>110</v>
      </c>
      <c r="C13" s="17" t="s">
        <v>109</v>
      </c>
      <c r="D13" s="17">
        <v>63</v>
      </c>
      <c r="E13" s="17">
        <v>39</v>
      </c>
      <c r="F13" s="17">
        <v>68</v>
      </c>
      <c r="G13" s="17">
        <v>60</v>
      </c>
      <c r="H13" s="17">
        <v>34</v>
      </c>
      <c r="I13" s="17">
        <v>51</v>
      </c>
      <c r="J13" s="24"/>
      <c r="K13" s="63" t="s">
        <v>162</v>
      </c>
      <c r="L13" s="60">
        <v>2.7589336874236703</v>
      </c>
      <c r="M13" s="60">
        <v>3.1358328136941598</v>
      </c>
      <c r="N13" s="60">
        <v>2.9357526073530726</v>
      </c>
      <c r="O13" s="60">
        <v>3.1008749881514706</v>
      </c>
      <c r="P13" s="60">
        <v>3.0239140518549785</v>
      </c>
      <c r="Q13" s="64">
        <v>2.6192196615932253</v>
      </c>
      <c r="R13" s="67"/>
    </row>
    <row r="14" spans="1:18" x14ac:dyDescent="0.25">
      <c r="A14" s="17">
        <v>1</v>
      </c>
      <c r="B14" s="19" t="s">
        <v>108</v>
      </c>
      <c r="C14" s="17" t="s">
        <v>107</v>
      </c>
      <c r="D14" s="17">
        <v>72</v>
      </c>
      <c r="E14" s="17">
        <v>85</v>
      </c>
      <c r="F14" s="17">
        <v>72</v>
      </c>
      <c r="G14" s="17">
        <v>91</v>
      </c>
      <c r="H14" s="17">
        <v>36</v>
      </c>
      <c r="I14" s="17">
        <v>47</v>
      </c>
      <c r="J14" s="24"/>
      <c r="K14" s="63" t="s">
        <v>163</v>
      </c>
      <c r="L14" s="60">
        <v>66</v>
      </c>
      <c r="M14" s="60">
        <v>69</v>
      </c>
      <c r="N14" s="60">
        <v>69</v>
      </c>
      <c r="O14" s="60">
        <v>66</v>
      </c>
      <c r="P14" s="60">
        <v>55</v>
      </c>
      <c r="Q14" s="64">
        <v>63</v>
      </c>
      <c r="R14" s="67"/>
    </row>
    <row r="15" spans="1:18" x14ac:dyDescent="0.25">
      <c r="A15" s="17">
        <v>1</v>
      </c>
      <c r="B15" s="19" t="s">
        <v>106</v>
      </c>
      <c r="C15" s="17" t="s">
        <v>105</v>
      </c>
      <c r="D15" s="17">
        <v>96</v>
      </c>
      <c r="E15" s="17">
        <v>68</v>
      </c>
      <c r="F15" s="17">
        <v>95</v>
      </c>
      <c r="G15" s="17">
        <v>41</v>
      </c>
      <c r="H15" s="17">
        <v>55</v>
      </c>
      <c r="I15" s="17">
        <v>53</v>
      </c>
      <c r="J15" s="24"/>
      <c r="K15" s="63" t="s">
        <v>164</v>
      </c>
      <c r="L15" s="60">
        <v>66</v>
      </c>
      <c r="M15" s="60">
        <v>98</v>
      </c>
      <c r="N15" s="60">
        <v>90</v>
      </c>
      <c r="O15" s="60">
        <v>41</v>
      </c>
      <c r="P15" s="60">
        <v>34</v>
      </c>
      <c r="Q15" s="64">
        <v>45</v>
      </c>
      <c r="R15" s="67"/>
    </row>
    <row r="16" spans="1:18" x14ac:dyDescent="0.25">
      <c r="A16" s="17">
        <v>1</v>
      </c>
      <c r="B16" s="19" t="s">
        <v>104</v>
      </c>
      <c r="C16" s="17" t="s">
        <v>103</v>
      </c>
      <c r="D16" s="17">
        <v>40</v>
      </c>
      <c r="E16" s="17">
        <v>94</v>
      </c>
      <c r="F16" s="17">
        <v>98</v>
      </c>
      <c r="G16" s="17">
        <v>31</v>
      </c>
      <c r="H16" s="17">
        <v>63</v>
      </c>
      <c r="I16" s="17">
        <v>65</v>
      </c>
      <c r="J16" s="24"/>
      <c r="K16" s="63" t="s">
        <v>165</v>
      </c>
      <c r="L16" s="60">
        <v>20.085340421682229</v>
      </c>
      <c r="M16" s="60">
        <v>22.829207478105204</v>
      </c>
      <c r="N16" s="60">
        <v>21.372601589272168</v>
      </c>
      <c r="O16" s="60">
        <v>22.574710666664132</v>
      </c>
      <c r="P16" s="60">
        <v>22.014426593243751</v>
      </c>
      <c r="Q16" s="64">
        <v>19.068206960562812</v>
      </c>
      <c r="R16" s="67"/>
    </row>
    <row r="17" spans="1:18" x14ac:dyDescent="0.25">
      <c r="A17" s="17">
        <v>1</v>
      </c>
      <c r="B17" s="18" t="s">
        <v>102</v>
      </c>
      <c r="C17" s="17" t="s">
        <v>101</v>
      </c>
      <c r="D17" s="17">
        <v>54</v>
      </c>
      <c r="E17" s="17">
        <v>56</v>
      </c>
      <c r="F17" s="17">
        <v>44</v>
      </c>
      <c r="G17" s="17">
        <v>59</v>
      </c>
      <c r="H17" s="17">
        <v>98</v>
      </c>
      <c r="I17" s="17">
        <v>96</v>
      </c>
      <c r="J17" s="24"/>
      <c r="K17" s="63" t="s">
        <v>161</v>
      </c>
      <c r="L17" s="60">
        <v>403.42089985486211</v>
      </c>
      <c r="M17" s="60">
        <v>521.17271407837461</v>
      </c>
      <c r="N17" s="60">
        <v>456.78809869375925</v>
      </c>
      <c r="O17" s="60">
        <v>509.61756168359938</v>
      </c>
      <c r="P17" s="60">
        <v>484.63497822931765</v>
      </c>
      <c r="Q17" s="64">
        <v>363.59651669085611</v>
      </c>
      <c r="R17" s="67"/>
    </row>
    <row r="18" spans="1:18" x14ac:dyDescent="0.25">
      <c r="A18" s="17">
        <v>1</v>
      </c>
      <c r="B18" s="18" t="s">
        <v>100</v>
      </c>
      <c r="C18" s="17" t="s">
        <v>99</v>
      </c>
      <c r="D18" s="17">
        <v>56</v>
      </c>
      <c r="E18" s="17">
        <v>58</v>
      </c>
      <c r="F18" s="17">
        <v>70</v>
      </c>
      <c r="G18" s="17">
        <v>34</v>
      </c>
      <c r="H18" s="17">
        <v>41</v>
      </c>
      <c r="I18" s="17">
        <v>43</v>
      </c>
      <c r="J18" s="24"/>
      <c r="K18" s="63" t="s">
        <v>166</v>
      </c>
      <c r="L18" s="60">
        <v>-0.98596058060074698</v>
      </c>
      <c r="M18" s="60">
        <v>-1.252601538192186</v>
      </c>
      <c r="N18" s="60">
        <v>-1.091477462962517</v>
      </c>
      <c r="O18" s="60">
        <v>-1.3638461623912321</v>
      </c>
      <c r="P18" s="60">
        <v>-1.2627767743576175</v>
      </c>
      <c r="Q18" s="64">
        <v>-1.0264141807250176</v>
      </c>
      <c r="R18" s="67"/>
    </row>
    <row r="19" spans="1:18" x14ac:dyDescent="0.25">
      <c r="A19" s="17">
        <v>1</v>
      </c>
      <c r="B19" s="18" t="s">
        <v>98</v>
      </c>
      <c r="C19" s="17" t="s">
        <v>97</v>
      </c>
      <c r="D19" s="17">
        <v>97</v>
      </c>
      <c r="E19" s="17">
        <v>37</v>
      </c>
      <c r="F19" s="17">
        <v>67</v>
      </c>
      <c r="G19" s="17">
        <v>57</v>
      </c>
      <c r="H19" s="17">
        <v>88</v>
      </c>
      <c r="I19" s="17">
        <v>81</v>
      </c>
      <c r="J19" s="24"/>
      <c r="K19" s="63" t="s">
        <v>167</v>
      </c>
      <c r="L19" s="60">
        <v>-9.1918621175068674E-2</v>
      </c>
      <c r="M19" s="60">
        <v>-0.28658746474559904</v>
      </c>
      <c r="N19" s="60">
        <v>-0.29358599142474917</v>
      </c>
      <c r="O19" s="60">
        <v>-0.13782773390708061</v>
      </c>
      <c r="P19" s="60">
        <v>0.31224501075327615</v>
      </c>
      <c r="Q19" s="64">
        <v>7.2074978229999448E-2</v>
      </c>
      <c r="R19" s="67"/>
    </row>
    <row r="20" spans="1:18" x14ac:dyDescent="0.25">
      <c r="A20" s="17">
        <v>1</v>
      </c>
      <c r="B20" s="18" t="s">
        <v>96</v>
      </c>
      <c r="C20" s="17" t="s">
        <v>95</v>
      </c>
      <c r="D20" s="17">
        <v>60</v>
      </c>
      <c r="E20" s="17">
        <v>86</v>
      </c>
      <c r="F20" s="17">
        <v>84</v>
      </c>
      <c r="G20" s="17">
        <v>66</v>
      </c>
      <c r="H20" s="17">
        <v>50</v>
      </c>
      <c r="I20" s="17">
        <v>89</v>
      </c>
      <c r="J20" s="24"/>
      <c r="K20" s="63" t="s">
        <v>168</v>
      </c>
      <c r="L20" s="60">
        <v>69</v>
      </c>
      <c r="M20" s="60">
        <v>70</v>
      </c>
      <c r="N20" s="60">
        <v>69</v>
      </c>
      <c r="O20" s="60">
        <v>67</v>
      </c>
      <c r="P20" s="60">
        <v>69</v>
      </c>
      <c r="Q20" s="64">
        <v>70</v>
      </c>
      <c r="R20" s="67"/>
    </row>
    <row r="21" spans="1:18" x14ac:dyDescent="0.25">
      <c r="A21" s="17">
        <v>1</v>
      </c>
      <c r="B21" s="18" t="s">
        <v>94</v>
      </c>
      <c r="C21" s="17" t="s">
        <v>93</v>
      </c>
      <c r="D21" s="17">
        <v>48</v>
      </c>
      <c r="E21" s="17">
        <v>33</v>
      </c>
      <c r="F21" s="17">
        <v>76</v>
      </c>
      <c r="G21" s="17">
        <v>90</v>
      </c>
      <c r="H21" s="17">
        <v>91</v>
      </c>
      <c r="I21" s="17">
        <v>61</v>
      </c>
      <c r="J21" s="24"/>
      <c r="K21" s="63" t="s">
        <v>169</v>
      </c>
      <c r="L21" s="60">
        <v>30</v>
      </c>
      <c r="M21" s="60">
        <v>30</v>
      </c>
      <c r="N21" s="60">
        <v>30</v>
      </c>
      <c r="O21" s="60">
        <v>31</v>
      </c>
      <c r="P21" s="60">
        <v>31</v>
      </c>
      <c r="Q21" s="64">
        <v>30</v>
      </c>
      <c r="R21" s="67"/>
    </row>
    <row r="22" spans="1:18" x14ac:dyDescent="0.25">
      <c r="A22" s="17">
        <v>1</v>
      </c>
      <c r="B22" s="18" t="s">
        <v>92</v>
      </c>
      <c r="C22" s="17" t="s">
        <v>91</v>
      </c>
      <c r="D22" s="17">
        <v>44</v>
      </c>
      <c r="E22" s="17">
        <v>89</v>
      </c>
      <c r="F22" s="17">
        <v>83</v>
      </c>
      <c r="G22" s="17">
        <v>95</v>
      </c>
      <c r="H22" s="17">
        <v>34</v>
      </c>
      <c r="I22" s="17">
        <v>81</v>
      </c>
      <c r="J22" s="24"/>
      <c r="K22" s="63" t="s">
        <v>170</v>
      </c>
      <c r="L22" s="60">
        <v>99</v>
      </c>
      <c r="M22" s="60">
        <v>100</v>
      </c>
      <c r="N22" s="60">
        <v>99</v>
      </c>
      <c r="O22" s="60">
        <v>98</v>
      </c>
      <c r="P22" s="60">
        <v>100</v>
      </c>
      <c r="Q22" s="64">
        <v>100</v>
      </c>
      <c r="R22" s="67"/>
    </row>
    <row r="23" spans="1:18" x14ac:dyDescent="0.25">
      <c r="A23" s="17">
        <v>1</v>
      </c>
      <c r="B23" s="18" t="s">
        <v>90</v>
      </c>
      <c r="C23" s="17" t="s">
        <v>89</v>
      </c>
      <c r="D23" s="17">
        <v>69</v>
      </c>
      <c r="E23" s="17">
        <v>82</v>
      </c>
      <c r="F23" s="17">
        <v>38</v>
      </c>
      <c r="G23" s="17">
        <v>97</v>
      </c>
      <c r="H23" s="17">
        <v>44</v>
      </c>
      <c r="I23" s="17">
        <v>95</v>
      </c>
      <c r="J23" s="24"/>
      <c r="K23" s="63" t="s">
        <v>159</v>
      </c>
      <c r="L23" s="60">
        <v>3586</v>
      </c>
      <c r="M23" s="60">
        <v>3603</v>
      </c>
      <c r="N23" s="60">
        <v>3497</v>
      </c>
      <c r="O23" s="60">
        <v>3488</v>
      </c>
      <c r="P23" s="60">
        <v>3210</v>
      </c>
      <c r="Q23" s="64">
        <v>3475</v>
      </c>
      <c r="R23" s="67"/>
    </row>
    <row r="24" spans="1:18" ht="14.4" thickBot="1" x14ac:dyDescent="0.3">
      <c r="A24" s="17">
        <v>1</v>
      </c>
      <c r="B24" s="18" t="s">
        <v>88</v>
      </c>
      <c r="C24" s="17" t="s">
        <v>87</v>
      </c>
      <c r="D24" s="17">
        <v>45</v>
      </c>
      <c r="E24" s="17">
        <v>64</v>
      </c>
      <c r="F24" s="17">
        <v>75</v>
      </c>
      <c r="G24" s="17">
        <v>33</v>
      </c>
      <c r="H24" s="17">
        <v>94</v>
      </c>
      <c r="I24" s="17">
        <v>67</v>
      </c>
      <c r="J24" s="24"/>
      <c r="K24" s="65" t="s">
        <v>158</v>
      </c>
      <c r="L24" s="61">
        <v>53</v>
      </c>
      <c r="M24" s="61">
        <v>53</v>
      </c>
      <c r="N24" s="61">
        <v>53</v>
      </c>
      <c r="O24" s="61">
        <v>53</v>
      </c>
      <c r="P24" s="61">
        <v>53</v>
      </c>
      <c r="Q24" s="66">
        <v>53</v>
      </c>
      <c r="R24" s="67"/>
    </row>
    <row r="25" spans="1:18" x14ac:dyDescent="0.25">
      <c r="A25" s="17">
        <v>1</v>
      </c>
      <c r="B25" s="18" t="s">
        <v>86</v>
      </c>
      <c r="C25" s="17" t="s">
        <v>85</v>
      </c>
      <c r="D25" s="17">
        <v>74</v>
      </c>
      <c r="E25" s="17">
        <v>44</v>
      </c>
      <c r="F25" s="17">
        <v>38</v>
      </c>
      <c r="G25" s="17">
        <v>52</v>
      </c>
      <c r="H25" s="17">
        <v>44</v>
      </c>
      <c r="I25" s="17">
        <v>41</v>
      </c>
      <c r="J25" s="24"/>
      <c r="K25" s="60"/>
      <c r="L25" s="60"/>
      <c r="M25" s="60"/>
      <c r="N25" s="60"/>
      <c r="O25" s="60"/>
      <c r="P25" s="60"/>
      <c r="Q25" s="60"/>
      <c r="R25" s="67"/>
    </row>
    <row r="26" spans="1:18" x14ac:dyDescent="0.25">
      <c r="A26" s="17">
        <v>1</v>
      </c>
      <c r="B26" s="18" t="s">
        <v>84</v>
      </c>
      <c r="C26" s="17" t="s">
        <v>83</v>
      </c>
      <c r="D26" s="17">
        <v>51</v>
      </c>
      <c r="E26" s="17">
        <v>57</v>
      </c>
      <c r="F26" s="17">
        <v>69</v>
      </c>
      <c r="G26" s="17">
        <v>90</v>
      </c>
      <c r="H26" s="17">
        <v>74</v>
      </c>
      <c r="I26" s="17">
        <v>55</v>
      </c>
      <c r="J26" s="24"/>
      <c r="K26" s="60"/>
      <c r="L26" s="60"/>
      <c r="M26" s="60"/>
      <c r="N26" s="60"/>
      <c r="O26" s="60"/>
      <c r="P26" s="60"/>
      <c r="Q26" s="60"/>
      <c r="R26" s="67"/>
    </row>
    <row r="27" spans="1:18" x14ac:dyDescent="0.25">
      <c r="A27" s="17">
        <v>1</v>
      </c>
      <c r="B27" s="18" t="s">
        <v>82</v>
      </c>
      <c r="C27" s="17" t="s">
        <v>81</v>
      </c>
      <c r="D27" s="17">
        <v>90</v>
      </c>
      <c r="E27" s="17">
        <v>30</v>
      </c>
      <c r="F27" s="17">
        <v>30</v>
      </c>
      <c r="G27" s="17">
        <v>32</v>
      </c>
      <c r="H27" s="17">
        <v>32</v>
      </c>
      <c r="I27" s="17">
        <v>37</v>
      </c>
      <c r="J27" s="24"/>
      <c r="K27" s="60"/>
      <c r="L27" s="60"/>
      <c r="M27" s="60"/>
      <c r="N27" s="60"/>
      <c r="O27" s="60"/>
      <c r="P27" s="60"/>
      <c r="Q27" s="60"/>
      <c r="R27" s="67"/>
    </row>
    <row r="28" spans="1:18" x14ac:dyDescent="0.25">
      <c r="A28" s="17">
        <v>1</v>
      </c>
      <c r="B28" s="18" t="s">
        <v>80</v>
      </c>
      <c r="C28" s="17" t="s">
        <v>79</v>
      </c>
      <c r="D28" s="17">
        <v>53</v>
      </c>
      <c r="E28" s="17">
        <v>86</v>
      </c>
      <c r="F28" s="17">
        <v>79</v>
      </c>
      <c r="G28" s="17">
        <v>31</v>
      </c>
      <c r="H28" s="17">
        <v>53</v>
      </c>
      <c r="I28" s="17">
        <v>79</v>
      </c>
      <c r="J28" s="24"/>
      <c r="K28" s="60"/>
      <c r="L28" s="60"/>
      <c r="M28" s="60"/>
      <c r="N28" s="60"/>
      <c r="O28" s="60"/>
      <c r="P28" s="60"/>
      <c r="Q28" s="60"/>
      <c r="R28" s="67"/>
    </row>
    <row r="29" spans="1:18" x14ac:dyDescent="0.25">
      <c r="A29" s="17">
        <v>2</v>
      </c>
      <c r="B29" s="18" t="s">
        <v>78</v>
      </c>
      <c r="C29" s="17" t="s">
        <v>77</v>
      </c>
      <c r="D29" s="17">
        <v>42</v>
      </c>
      <c r="E29" s="17">
        <v>91</v>
      </c>
      <c r="F29" s="17">
        <v>99</v>
      </c>
      <c r="G29" s="17">
        <v>67</v>
      </c>
      <c r="H29" s="17">
        <v>41</v>
      </c>
      <c r="I29" s="17">
        <v>73</v>
      </c>
      <c r="J29" s="24"/>
      <c r="K29" s="67"/>
      <c r="L29" s="67"/>
      <c r="M29" s="67"/>
      <c r="N29" s="67"/>
      <c r="O29" s="67"/>
      <c r="P29" s="67"/>
      <c r="Q29" s="67"/>
      <c r="R29" s="67"/>
    </row>
    <row r="30" spans="1:18" x14ac:dyDescent="0.25">
      <c r="A30" s="17">
        <v>2</v>
      </c>
      <c r="B30" s="18" t="s">
        <v>76</v>
      </c>
      <c r="C30" s="17" t="s">
        <v>75</v>
      </c>
      <c r="D30" s="17">
        <v>96</v>
      </c>
      <c r="E30" s="17">
        <v>44</v>
      </c>
      <c r="F30" s="17">
        <v>37</v>
      </c>
      <c r="G30" s="17">
        <v>76</v>
      </c>
      <c r="H30" s="17">
        <v>65</v>
      </c>
      <c r="I30" s="17">
        <v>64</v>
      </c>
      <c r="J30" s="24"/>
      <c r="K30" s="67"/>
      <c r="L30" s="67"/>
      <c r="M30" s="67"/>
      <c r="N30" s="67"/>
      <c r="O30" s="67"/>
      <c r="P30" s="67"/>
      <c r="Q30" s="67"/>
      <c r="R30" s="67"/>
    </row>
    <row r="31" spans="1:18" x14ac:dyDescent="0.25">
      <c r="A31" s="17">
        <v>2</v>
      </c>
      <c r="B31" s="18" t="s">
        <v>74</v>
      </c>
      <c r="C31" s="17" t="s">
        <v>73</v>
      </c>
      <c r="D31" s="17">
        <v>64</v>
      </c>
      <c r="E31" s="17">
        <v>31</v>
      </c>
      <c r="F31" s="17">
        <v>95</v>
      </c>
      <c r="G31" s="17">
        <v>69</v>
      </c>
      <c r="H31" s="17">
        <v>48</v>
      </c>
      <c r="I31" s="17">
        <v>61</v>
      </c>
      <c r="J31" s="17"/>
    </row>
    <row r="32" spans="1:18" x14ac:dyDescent="0.25">
      <c r="A32" s="17">
        <v>2</v>
      </c>
      <c r="B32" s="18" t="s">
        <v>72</v>
      </c>
      <c r="C32" s="17" t="s">
        <v>71</v>
      </c>
      <c r="D32" s="17">
        <v>90</v>
      </c>
      <c r="E32" s="17">
        <v>81</v>
      </c>
      <c r="F32" s="17">
        <v>38</v>
      </c>
      <c r="G32" s="17">
        <v>95</v>
      </c>
      <c r="H32" s="17">
        <v>37</v>
      </c>
      <c r="I32" s="17">
        <v>85</v>
      </c>
      <c r="J32" s="17"/>
    </row>
    <row r="33" spans="1:10" x14ac:dyDescent="0.25">
      <c r="A33" s="17">
        <v>2</v>
      </c>
      <c r="B33" s="18" t="s">
        <v>70</v>
      </c>
      <c r="C33" s="17" t="s">
        <v>69</v>
      </c>
      <c r="D33" s="17">
        <v>92</v>
      </c>
      <c r="E33" s="17">
        <v>98</v>
      </c>
      <c r="F33" s="17">
        <v>63</v>
      </c>
      <c r="G33" s="17">
        <v>86</v>
      </c>
      <c r="H33" s="17">
        <v>90</v>
      </c>
      <c r="I33" s="17">
        <v>61</v>
      </c>
      <c r="J33" s="17"/>
    </row>
    <row r="34" spans="1:10" x14ac:dyDescent="0.25">
      <c r="A34" s="17">
        <v>2</v>
      </c>
      <c r="B34" s="18" t="s">
        <v>68</v>
      </c>
      <c r="C34" s="17" t="s">
        <v>67</v>
      </c>
      <c r="D34" s="17">
        <v>53</v>
      </c>
      <c r="E34" s="17">
        <v>73</v>
      </c>
      <c r="F34" s="17">
        <v>47</v>
      </c>
      <c r="G34" s="17">
        <v>38</v>
      </c>
      <c r="H34" s="17">
        <v>45</v>
      </c>
      <c r="I34" s="17">
        <v>69</v>
      </c>
      <c r="J34" s="17"/>
    </row>
    <row r="35" spans="1:10" x14ac:dyDescent="0.25">
      <c r="A35" s="17">
        <v>2</v>
      </c>
      <c r="B35" s="18" t="s">
        <v>66</v>
      </c>
      <c r="C35" s="17" t="s">
        <v>65</v>
      </c>
      <c r="D35" s="17">
        <v>97</v>
      </c>
      <c r="E35" s="17">
        <v>69</v>
      </c>
      <c r="F35" s="17">
        <v>94</v>
      </c>
      <c r="G35" s="17">
        <v>97</v>
      </c>
      <c r="H35" s="17">
        <v>54</v>
      </c>
      <c r="I35" s="17">
        <v>88</v>
      </c>
      <c r="J35" s="17"/>
    </row>
    <row r="36" spans="1:10" x14ac:dyDescent="0.25">
      <c r="A36" s="17">
        <v>2</v>
      </c>
      <c r="B36" s="18" t="s">
        <v>64</v>
      </c>
      <c r="C36" s="17" t="s">
        <v>63</v>
      </c>
      <c r="D36" s="17">
        <v>94</v>
      </c>
      <c r="E36" s="17">
        <v>39</v>
      </c>
      <c r="F36" s="17">
        <v>35</v>
      </c>
      <c r="G36" s="17">
        <v>70</v>
      </c>
      <c r="H36" s="17">
        <v>48</v>
      </c>
      <c r="I36" s="17">
        <v>45</v>
      </c>
      <c r="J36" s="17"/>
    </row>
    <row r="37" spans="1:10" x14ac:dyDescent="0.25">
      <c r="A37" s="17">
        <v>2</v>
      </c>
      <c r="B37" s="18" t="s">
        <v>62</v>
      </c>
      <c r="C37" s="17" t="s">
        <v>61</v>
      </c>
      <c r="D37" s="17">
        <v>44</v>
      </c>
      <c r="E37" s="17">
        <v>98</v>
      </c>
      <c r="F37" s="17">
        <v>58</v>
      </c>
      <c r="G37" s="17">
        <v>76</v>
      </c>
      <c r="H37" s="17">
        <v>38</v>
      </c>
      <c r="I37" s="17">
        <v>42</v>
      </c>
      <c r="J37" s="17"/>
    </row>
    <row r="38" spans="1:10" x14ac:dyDescent="0.25">
      <c r="A38" s="17">
        <v>2</v>
      </c>
      <c r="B38" s="18" t="s">
        <v>60</v>
      </c>
      <c r="C38" s="17" t="s">
        <v>59</v>
      </c>
      <c r="D38" s="17">
        <v>88</v>
      </c>
      <c r="E38" s="17">
        <v>95</v>
      </c>
      <c r="F38" s="17">
        <v>74</v>
      </c>
      <c r="G38" s="17">
        <v>78</v>
      </c>
      <c r="H38" s="17">
        <v>73</v>
      </c>
      <c r="I38" s="17">
        <v>45</v>
      </c>
      <c r="J38" s="17"/>
    </row>
    <row r="39" spans="1:10" x14ac:dyDescent="0.25">
      <c r="A39" s="17">
        <v>2</v>
      </c>
      <c r="B39" s="18" t="s">
        <v>58</v>
      </c>
      <c r="C39" s="17" t="s">
        <v>57</v>
      </c>
      <c r="D39" s="17">
        <v>68</v>
      </c>
      <c r="E39" s="17">
        <v>69</v>
      </c>
      <c r="F39" s="17">
        <v>73</v>
      </c>
      <c r="G39" s="17">
        <v>93</v>
      </c>
      <c r="H39" s="17">
        <v>31</v>
      </c>
      <c r="I39" s="17">
        <v>84</v>
      </c>
      <c r="J39" s="17"/>
    </row>
    <row r="40" spans="1:10" x14ac:dyDescent="0.25">
      <c r="A40" s="17">
        <v>2</v>
      </c>
      <c r="B40" s="18" t="s">
        <v>56</v>
      </c>
      <c r="C40" s="17" t="s">
        <v>55</v>
      </c>
      <c r="D40" s="17">
        <v>61</v>
      </c>
      <c r="E40" s="17">
        <v>97</v>
      </c>
      <c r="F40" s="17">
        <v>73</v>
      </c>
      <c r="G40" s="17">
        <v>75</v>
      </c>
      <c r="H40" s="17">
        <v>91</v>
      </c>
      <c r="I40" s="17">
        <v>43</v>
      </c>
      <c r="J40" s="17"/>
    </row>
    <row r="41" spans="1:10" x14ac:dyDescent="0.25">
      <c r="A41" s="17">
        <v>2</v>
      </c>
      <c r="B41" s="18" t="s">
        <v>54</v>
      </c>
      <c r="C41" s="17" t="s">
        <v>53</v>
      </c>
      <c r="D41" s="17">
        <v>78</v>
      </c>
      <c r="E41" s="17">
        <v>68</v>
      </c>
      <c r="F41" s="17">
        <v>78</v>
      </c>
      <c r="G41" s="17">
        <v>34</v>
      </c>
      <c r="H41" s="17">
        <v>31</v>
      </c>
      <c r="I41" s="17">
        <v>72</v>
      </c>
      <c r="J41" s="17"/>
    </row>
    <row r="42" spans="1:10" x14ac:dyDescent="0.25">
      <c r="A42" s="17">
        <v>2</v>
      </c>
      <c r="B42" s="18" t="s">
        <v>52</v>
      </c>
      <c r="C42" s="17" t="s">
        <v>51</v>
      </c>
      <c r="D42" s="17">
        <v>99</v>
      </c>
      <c r="E42" s="17">
        <v>51</v>
      </c>
      <c r="F42" s="17">
        <v>30</v>
      </c>
      <c r="G42" s="17">
        <v>41</v>
      </c>
      <c r="H42" s="17">
        <v>38</v>
      </c>
      <c r="I42" s="17">
        <v>81</v>
      </c>
      <c r="J42" s="17"/>
    </row>
    <row r="43" spans="1:10" x14ac:dyDescent="0.25">
      <c r="A43" s="17">
        <v>2</v>
      </c>
      <c r="B43" s="18" t="s">
        <v>50</v>
      </c>
      <c r="C43" s="17" t="s">
        <v>49</v>
      </c>
      <c r="D43" s="17">
        <v>84</v>
      </c>
      <c r="E43" s="17">
        <v>31</v>
      </c>
      <c r="F43" s="17">
        <v>69</v>
      </c>
      <c r="G43" s="17">
        <v>91</v>
      </c>
      <c r="H43" s="17">
        <v>86</v>
      </c>
      <c r="I43" s="17">
        <v>62</v>
      </c>
      <c r="J43" s="17"/>
    </row>
    <row r="44" spans="1:10" x14ac:dyDescent="0.25">
      <c r="A44" s="17">
        <v>2</v>
      </c>
      <c r="B44" s="18" t="s">
        <v>48</v>
      </c>
      <c r="C44" s="17" t="s">
        <v>47</v>
      </c>
      <c r="D44" s="17">
        <v>66</v>
      </c>
      <c r="E44" s="17">
        <v>58</v>
      </c>
      <c r="F44" s="17">
        <v>67</v>
      </c>
      <c r="G44" s="17">
        <v>88</v>
      </c>
      <c r="H44" s="17">
        <v>50</v>
      </c>
      <c r="I44" s="17">
        <v>33</v>
      </c>
      <c r="J44" s="17"/>
    </row>
    <row r="45" spans="1:10" x14ac:dyDescent="0.25">
      <c r="A45" s="17">
        <v>2</v>
      </c>
      <c r="B45" s="18" t="s">
        <v>46</v>
      </c>
      <c r="C45" s="17" t="s">
        <v>45</v>
      </c>
      <c r="D45" s="17">
        <v>87</v>
      </c>
      <c r="E45" s="17">
        <v>32</v>
      </c>
      <c r="F45" s="17">
        <v>90</v>
      </c>
      <c r="G45" s="17">
        <v>63</v>
      </c>
      <c r="H45" s="17">
        <v>58</v>
      </c>
      <c r="I45" s="17">
        <v>71</v>
      </c>
      <c r="J45" s="17"/>
    </row>
    <row r="46" spans="1:10" x14ac:dyDescent="0.25">
      <c r="A46" s="17">
        <v>2</v>
      </c>
      <c r="B46" s="18" t="s">
        <v>44</v>
      </c>
      <c r="C46" s="17" t="s">
        <v>43</v>
      </c>
      <c r="D46" s="17">
        <v>33</v>
      </c>
      <c r="E46" s="17">
        <v>92</v>
      </c>
      <c r="F46" s="17">
        <v>67</v>
      </c>
      <c r="G46" s="17">
        <v>55</v>
      </c>
      <c r="H46" s="17">
        <v>70</v>
      </c>
      <c r="I46" s="17">
        <v>48</v>
      </c>
      <c r="J46" s="17"/>
    </row>
    <row r="47" spans="1:10" x14ac:dyDescent="0.25">
      <c r="A47" s="17">
        <v>2</v>
      </c>
      <c r="B47" s="18" t="s">
        <v>42</v>
      </c>
      <c r="C47" s="17" t="s">
        <v>41</v>
      </c>
      <c r="D47" s="17">
        <v>65</v>
      </c>
      <c r="E47" s="17">
        <v>66</v>
      </c>
      <c r="F47" s="17">
        <v>91</v>
      </c>
      <c r="G47" s="17">
        <v>83</v>
      </c>
      <c r="H47" s="17">
        <v>59</v>
      </c>
      <c r="I47" s="17">
        <v>41</v>
      </c>
      <c r="J47" s="17"/>
    </row>
    <row r="48" spans="1:10" x14ac:dyDescent="0.25">
      <c r="A48" s="17">
        <v>2</v>
      </c>
      <c r="B48" s="18" t="s">
        <v>40</v>
      </c>
      <c r="C48" s="17" t="s">
        <v>39</v>
      </c>
      <c r="D48" s="17">
        <v>92</v>
      </c>
      <c r="E48" s="17">
        <v>58</v>
      </c>
      <c r="F48" s="17">
        <v>61</v>
      </c>
      <c r="G48" s="17">
        <v>97</v>
      </c>
      <c r="H48" s="17">
        <v>80</v>
      </c>
      <c r="I48" s="17">
        <v>65</v>
      </c>
      <c r="J48" s="17"/>
    </row>
    <row r="49" spans="1:10" x14ac:dyDescent="0.25">
      <c r="A49" s="17">
        <v>2</v>
      </c>
      <c r="B49" s="18" t="s">
        <v>38</v>
      </c>
      <c r="C49" s="17" t="s">
        <v>37</v>
      </c>
      <c r="D49" s="17">
        <v>52</v>
      </c>
      <c r="E49" s="17">
        <v>98</v>
      </c>
      <c r="F49" s="17">
        <v>35</v>
      </c>
      <c r="G49" s="17">
        <v>63</v>
      </c>
      <c r="H49" s="17">
        <v>31</v>
      </c>
      <c r="I49" s="17">
        <v>60</v>
      </c>
      <c r="J49" s="17"/>
    </row>
    <row r="50" spans="1:10" x14ac:dyDescent="0.25">
      <c r="A50" s="17">
        <v>2</v>
      </c>
      <c r="B50" s="18" t="s">
        <v>36</v>
      </c>
      <c r="C50" s="17" t="s">
        <v>35</v>
      </c>
      <c r="D50" s="17">
        <v>66</v>
      </c>
      <c r="E50" s="17">
        <v>88</v>
      </c>
      <c r="F50" s="17">
        <v>42</v>
      </c>
      <c r="G50" s="17">
        <v>33</v>
      </c>
      <c r="H50" s="17">
        <v>61</v>
      </c>
      <c r="I50" s="17">
        <v>100</v>
      </c>
      <c r="J50" s="17"/>
    </row>
    <row r="51" spans="1:10" x14ac:dyDescent="0.25">
      <c r="A51" s="17">
        <v>2</v>
      </c>
      <c r="B51" s="18" t="s">
        <v>34</v>
      </c>
      <c r="C51" s="17" t="s">
        <v>33</v>
      </c>
      <c r="D51" s="17">
        <v>83</v>
      </c>
      <c r="E51" s="17">
        <v>51</v>
      </c>
      <c r="F51" s="17">
        <v>43</v>
      </c>
      <c r="G51" s="17">
        <v>95</v>
      </c>
      <c r="H51" s="17">
        <v>100</v>
      </c>
      <c r="I51" s="17">
        <v>99</v>
      </c>
      <c r="J51" s="17"/>
    </row>
    <row r="52" spans="1:10" x14ac:dyDescent="0.25">
      <c r="A52" s="17">
        <v>2</v>
      </c>
      <c r="B52" s="18" t="s">
        <v>32</v>
      </c>
      <c r="C52" s="17" t="s">
        <v>31</v>
      </c>
      <c r="D52" s="17">
        <v>63</v>
      </c>
      <c r="E52" s="17">
        <v>34</v>
      </c>
      <c r="F52" s="17">
        <v>31</v>
      </c>
      <c r="G52" s="17">
        <v>98</v>
      </c>
      <c r="H52" s="17">
        <v>50</v>
      </c>
      <c r="I52" s="17">
        <v>59</v>
      </c>
      <c r="J52" s="17"/>
    </row>
    <row r="53" spans="1:10" x14ac:dyDescent="0.25">
      <c r="A53" s="17">
        <v>2</v>
      </c>
      <c r="B53" s="18" t="s">
        <v>30</v>
      </c>
      <c r="C53" s="17" t="s">
        <v>29</v>
      </c>
      <c r="D53" s="17">
        <v>32</v>
      </c>
      <c r="E53" s="17">
        <v>83</v>
      </c>
      <c r="F53" s="17">
        <v>81</v>
      </c>
      <c r="G53" s="17">
        <v>33</v>
      </c>
      <c r="H53" s="17">
        <v>76</v>
      </c>
      <c r="I53" s="17">
        <v>88</v>
      </c>
      <c r="J53" s="17"/>
    </row>
    <row r="54" spans="1:10" x14ac:dyDescent="0.25">
      <c r="A54" s="17">
        <v>2</v>
      </c>
      <c r="B54" s="18" t="s">
        <v>28</v>
      </c>
      <c r="C54" s="17" t="s">
        <v>27</v>
      </c>
      <c r="D54" s="17">
        <v>97</v>
      </c>
      <c r="E54" s="17">
        <v>84</v>
      </c>
      <c r="F54" s="17">
        <v>78</v>
      </c>
      <c r="G54" s="17">
        <v>37</v>
      </c>
      <c r="H54" s="17">
        <v>75</v>
      </c>
      <c r="I54" s="17">
        <v>30</v>
      </c>
      <c r="J54" s="1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E1D8D-2AA2-442B-8792-0FF78ADC57B8}">
  <dimension ref="A1:F11"/>
  <sheetViews>
    <sheetView tabSelected="1" workbookViewId="0">
      <selection activeCell="D17" sqref="D17"/>
    </sheetView>
  </sheetViews>
  <sheetFormatPr defaultRowHeight="18.600000000000001" customHeight="1" x14ac:dyDescent="0.25"/>
  <cols>
    <col min="1" max="1" width="22.109375" style="44" bestFit="1" customWidth="1"/>
    <col min="2" max="2" width="11.6640625" style="44" bestFit="1" customWidth="1"/>
    <col min="3" max="3" width="16" style="44" customWidth="1"/>
    <col min="4" max="4" width="19.21875" style="44" customWidth="1"/>
    <col min="5" max="5" width="17" style="44" customWidth="1"/>
    <col min="6" max="16384" width="8.88671875" style="44"/>
  </cols>
  <sheetData>
    <row r="1" spans="1:6" ht="28.2" customHeight="1" x14ac:dyDescent="0.25">
      <c r="A1" s="57">
        <v>1</v>
      </c>
      <c r="B1" s="40">
        <f t="array" ref="B1:C3">{1,2;2,3;3,4}</f>
        <v>1</v>
      </c>
      <c r="C1" s="41">
        <v>2</v>
      </c>
      <c r="D1" s="42" t="s">
        <v>155</v>
      </c>
      <c r="E1" s="43"/>
    </row>
    <row r="2" spans="1:6" ht="18.600000000000001" customHeight="1" x14ac:dyDescent="0.25">
      <c r="A2" s="58">
        <v>2</v>
      </c>
      <c r="B2" s="45">
        <v>2</v>
      </c>
      <c r="C2" s="46">
        <v>3</v>
      </c>
      <c r="D2" s="59">
        <f t="array" ref="D2:E2">SMALL(A1:A9,{1,2})</f>
        <v>1</v>
      </c>
      <c r="E2" s="59">
        <v>2</v>
      </c>
    </row>
    <row r="3" spans="1:6" ht="18.600000000000001" customHeight="1" x14ac:dyDescent="0.25">
      <c r="A3" s="58">
        <v>3</v>
      </c>
      <c r="B3" s="45">
        <v>3</v>
      </c>
      <c r="C3" s="46">
        <v>4</v>
      </c>
    </row>
    <row r="4" spans="1:6" ht="18.600000000000001" customHeight="1" x14ac:dyDescent="0.25">
      <c r="A4" s="58">
        <v>4</v>
      </c>
      <c r="B4" s="42" t="s">
        <v>151</v>
      </c>
      <c r="C4" s="47"/>
    </row>
    <row r="5" spans="1:6" ht="18.600000000000001" customHeight="1" x14ac:dyDescent="0.25">
      <c r="A5" s="58">
        <v>5</v>
      </c>
      <c r="B5" s="42" t="s">
        <v>148</v>
      </c>
      <c r="C5" s="47"/>
    </row>
    <row r="6" spans="1:6" ht="18.600000000000001" customHeight="1" x14ac:dyDescent="0.25">
      <c r="A6" s="58">
        <v>6</v>
      </c>
      <c r="B6" s="42" t="s">
        <v>149</v>
      </c>
      <c r="C6" s="47"/>
    </row>
    <row r="7" spans="1:6" ht="27" customHeight="1" thickBot="1" x14ac:dyDescent="0.3">
      <c r="A7" s="58">
        <v>7</v>
      </c>
      <c r="B7" s="48" t="s">
        <v>150</v>
      </c>
      <c r="C7" s="49"/>
      <c r="D7" s="50"/>
      <c r="E7" s="50"/>
      <c r="F7" s="50"/>
    </row>
    <row r="8" spans="1:6" ht="18.600000000000001" customHeight="1" thickBot="1" x14ac:dyDescent="0.3">
      <c r="A8" s="58">
        <v>8</v>
      </c>
    </row>
    <row r="9" spans="1:6" ht="18.600000000000001" customHeight="1" x14ac:dyDescent="0.25">
      <c r="A9" s="58">
        <v>9</v>
      </c>
      <c r="B9" s="51" t="s">
        <v>154</v>
      </c>
      <c r="C9" s="52"/>
    </row>
    <row r="10" spans="1:6" ht="18.600000000000001" customHeight="1" x14ac:dyDescent="0.25">
      <c r="A10" s="53"/>
      <c r="B10" s="54">
        <f>SUM(A1:A9)</f>
        <v>45</v>
      </c>
      <c r="C10" s="47" t="s">
        <v>153</v>
      </c>
    </row>
    <row r="11" spans="1:6" ht="46.8" customHeight="1" thickBot="1" x14ac:dyDescent="0.3">
      <c r="A11" s="55" t="s">
        <v>152</v>
      </c>
      <c r="B11" s="56"/>
      <c r="C11" s="49"/>
    </row>
  </sheetData>
  <mergeCells count="8">
    <mergeCell ref="B10:B11"/>
    <mergeCell ref="C10:C11"/>
    <mergeCell ref="D1:E1"/>
    <mergeCell ref="B7:C7"/>
    <mergeCell ref="B6:C6"/>
    <mergeCell ref="B4:C4"/>
    <mergeCell ref="B5:C5"/>
    <mergeCell ref="B9:C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6</vt:i4>
      </vt:variant>
    </vt:vector>
  </HeadingPairs>
  <TitlesOfParts>
    <vt:vector size="10" baseType="lpstr">
      <vt:lpstr>问券1</vt:lpstr>
      <vt:lpstr>单人回答收集</vt:lpstr>
      <vt:lpstr>成绩表</vt:lpstr>
      <vt:lpstr>array</vt:lpstr>
      <vt:lpstr>化学</vt:lpstr>
      <vt:lpstr>生物</vt:lpstr>
      <vt:lpstr>数学</vt:lpstr>
      <vt:lpstr>物理</vt:lpstr>
      <vt:lpstr>英语</vt:lpstr>
      <vt:lpstr>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Ethel Ruan</dc:creator>
  <cp:lastModifiedBy>Ethel Ruan</cp:lastModifiedBy>
  <dcterms:created xsi:type="dcterms:W3CDTF">2017-09-08T15:36:36Z</dcterms:created>
  <dcterms:modified xsi:type="dcterms:W3CDTF">2017-09-09T05:06:41Z</dcterms:modified>
</cp:coreProperties>
</file>