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F:\Github\Unit_Budget_Planner\Unit_Budget\Python_File\"/>
    </mc:Choice>
  </mc:AlternateContent>
  <xr:revisionPtr revIDLastSave="0" documentId="13_ncr:1_{6C2DEAB7-6E7B-4D96-8F0C-D752176723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0.2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<sst xmlns="http://schemas.openxmlformats.org/spreadsheetml/2006/main" count="105" uniqueCount="77">
  <si>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</si>
  <si>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</si>
  <si>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</si>
  <si>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</si>
  <si>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</si>
  <si>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</si>
  <si>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</si>
  <si>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</si>
  <si>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</si>
  <si>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SEM-1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</si>
  <si>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</si>
  <si>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</si>
  <si>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</si>
  <si>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</si>
  <si>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</si>
  <si>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</si>
  <si>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</si>
  <si>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</si>
  <si>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</si>
  <si>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</si>
  <si>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</si>
  <si>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</si>
  <si>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</si>
  <si>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</si>
  <si>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</si>
  <si>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</si>
  <si>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</si>
  <si>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</si>
  <si>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</si>
  <si>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</si>
  <si>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</si>
  <si>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</si>
  <si>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</si>
  <si>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</si>
  <si>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</si>
  <si>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</si>
  <si>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</si>
  <si>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</si>
  <si>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</si>
  <si>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</si>
  <si>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</si>
  <si>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</si>
  <si>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</si>
  <si>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</si>
  <si>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</si>
  <si>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</si>
  <si>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</si>
  <si>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</si>
  <si>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</si>
  <si>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</si>
  <si>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</si>
  <si>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</si>
  <si>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</si>
  <si>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</si>
  <si>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</si>
  <si>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</si>
  <si>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</si>
  <si>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</si>
  <si>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</si>
  <si>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</si>
  <si>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</si>
  <si>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</si>
  <si>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</si>
  <si>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</si>
  <si>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</si>
  <si>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</si>
  <si>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</si>
  <si>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</si>
  <si>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</si>
  <si>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</si>
  <si>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</si>
  <si>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</si>
  <si>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</si>
  <si>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</si>
  <si>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</si>
  <si>
    <t>Number of Teaching Staff</t>
    <phoneticPr fontId="4" type="noConversion"/>
  </si>
  <si>
    <t>Number of NonSalaryCost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</si>
</sst>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76" formatCode="[$$-C09]#,##0;[Red][$$-C09]#,##0"/>
    <numFmt numFmtId="177" formatCode="&quot;$&quot;#,##0.00"/>
    <numFmt numFmtId="178" formatCode="[$$-C09]#,##0"/>
  </numFmts>
  <fonts count="10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9">
    <xf numFmtId="0" fontId="0" fillId="0" borderId="0" xfId="0"/>
    <xf numFmtId="0" fontId="3" fillId="0" borderId="0" xfId="0" applyFont="1"/>
    <xf numFmtId="0" fontId="1" fillId="2" borderId="3" xfId="1" applyBorder="1" applyAlignment="1"/>
    <xf numFmtId="177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78" fontId="5" fillId="3" borderId="2" xfId="2" applyNumberFormat="1" applyFont="1" applyAlignment="1">
      <alignment horizontal="right"/>
    </xf>
    <xf numFmtId="176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2" borderId="3" xfId="1" applyNumberFormat="1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  <xf numFmtId="0" fontId="9" fillId="0" borderId="0" xfId="0" applyFont="1"/>
    <xf numFmtId="0" fontId="9" fillId="6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</row>
        <row r="180">
          <cell r="C180" t="str">
            <v>CITS4700</v>
          </cell>
          <cell r="D180" t="str">
            <v>SEM-2</v>
          </cell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workbookViewId="0">
      <selection activeCell="D13" sqref="D13"/>
    </sheetView>
  </sheetViews>
  <sheetFormatPr defaultColWidth="8.77734375" defaultRowHeight="13.8" x14ac:dyDescent="0.25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09375" customWidth="1"/>
    <col min="6" max="6" width="16.109375" customWidth="1"/>
    <col min="7" max="7" width="10.44140625" bestFit="1" customWidth="1"/>
    <col min="8" max="8" width="18.6640625" customWidth="1"/>
    <col min="9" max="9" width="21.44140625" customWidth="1"/>
    <col min="10" max="10" width="18.5546875" customWidth="1"/>
    <col min="11" max="11" width="15" customWidth="1"/>
    <col min="12" max="12" width="17.33203125" customWidth="1"/>
    <col min="13" max="13" width="15.21875" customWidth="1"/>
    <col min="14" max="14" width="15.88671875" customWidth="1"/>
    <col min="15" max="15" width="22" customWidth="1"/>
    <col min="18" max="18" width="8.77734375" customWidth="1"/>
    <col min="19" max="19" width="4.6640625" customWidth="1"/>
  </cols>
  <sheetData>
    <row r="3" spans="1:17" x14ac:dyDescent="0.25">
      <c r="A3" t="s">
        <v>28</v>
      </c>
    </row>
    <row r="6" spans="1:17" x14ac:dyDescent="0.25">
      <c r="A6" s="1" t="s">
        <v>0</v>
      </c>
    </row>
    <row r="7" spans="1:17" x14ac:dyDescent="0.25">
      <c r="A7" s="37" t="s">
        <v>1</v>
      </c>
      <c r="B7" t="s">
        <v>2</v>
      </c>
      <c r="C7" s="38">
        <f>B11</f>
        <v>2021</v>
      </c>
      <c r="E7" s="38">
        <f>B11-1</f>
        <v>2020</v>
      </c>
    </row>
    <row r="8" spans="1:17" x14ac:dyDescent="0.25">
      <c r="A8" s="37" t="s">
        <v>3</v>
      </c>
      <c r="B8" t="s">
        <v>9</v>
      </c>
      <c r="C8" s="37" t="s">
        <v>10</v>
      </c>
      <c r="D8">
        <v>410</v>
      </c>
      <c r="E8" s="37" t="s">
        <v>11</v>
      </c>
      <c r="F8">
        <v>350</v>
      </c>
    </row>
    <row r="9" spans="1:17" x14ac:dyDescent="0.25">
      <c r="A9" s="37" t="s">
        <v>5</v>
      </c>
      <c r="B9" t="str">
        <f>IFERROR(VLOOKUP(B7,'[1]Budget 2019'!C:E,3,FALSE)," ")</f>
        <v>Software Engineering with Java</v>
      </c>
      <c r="C9" s="37"/>
      <c r="E9" s="37" t="s">
        <v>12</v>
      </c>
    </row>
    <row r="10" spans="1:17" x14ac:dyDescent="0.25">
      <c r="A10" s="37" t="s">
        <v>6</v>
      </c>
      <c r="B10" t="s">
        <v>7</v>
      </c>
      <c r="C10" s="37" t="s">
        <v>13</v>
      </c>
      <c r="D10" s="3">
        <v>65325</v>
      </c>
      <c r="E10" s="37" t="s">
        <v>14</v>
      </c>
      <c r="F10" s="3">
        <v>50050</v>
      </c>
      <c r="Q10" s="34"/>
    </row>
    <row r="11" spans="1:17" x14ac:dyDescent="0.25">
      <c r="A11" s="37" t="s">
        <v>8</v>
      </c>
      <c r="B11">
        <v>2021</v>
      </c>
      <c r="C11" s="37"/>
      <c r="E11" s="37" t="s">
        <v>15</v>
      </c>
      <c r="F11" s="3">
        <v>0</v>
      </c>
      <c r="Q11" s="34"/>
    </row>
    <row r="12" spans="1:17" x14ac:dyDescent="0.25">
      <c r="A12" s="37" t="s">
        <v>75</v>
      </c>
      <c r="B12">
        <v>7</v>
      </c>
      <c r="Q12" s="34"/>
    </row>
    <row r="13" spans="1:17" x14ac:dyDescent="0.25">
      <c r="A13" s="37" t="s">
        <v>76</v>
      </c>
      <c r="B13">
        <v>3</v>
      </c>
      <c r="Q13" s="34"/>
    </row>
    <row r="14" spans="1:17" x14ac:dyDescent="0.25">
      <c r="Q14" s="34"/>
    </row>
    <row r="15" spans="1:17" x14ac:dyDescent="0.25">
      <c r="Q15" s="34"/>
    </row>
    <row r="16" spans="1:17" x14ac:dyDescent="0.25">
      <c r="Q16" s="34"/>
    </row>
    <row r="17" spans="1:11" ht="22.05" customHeight="1" x14ac:dyDescent="0.3">
      <c r="A17" s="31" t="s">
        <v>60</v>
      </c>
      <c r="B17" s="6" t="s">
        <v>73</v>
      </c>
      <c r="C17" s="6" t="s">
        <v>19</v>
      </c>
      <c r="D17" s="6" t="s">
        <v>22</v>
      </c>
      <c r="E17" s="6" t="s">
        <v>24</v>
      </c>
      <c r="F17" s="6" t="s">
        <v>25</v>
      </c>
      <c r="G17" s="6" t="s">
        <v>26</v>
      </c>
      <c r="H17" s="6" t="s">
        <v>27</v>
      </c>
    </row>
    <row r="18" spans="1:11" ht="18.600000000000001" customHeight="1" x14ac:dyDescent="0.25">
      <c r="A18" s="26" t="s">
        <v>70</v>
      </c>
      <c r="B18" s="8" t="s">
        <v>18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</row>
    <row r="19" spans="1:11" ht="22.95" customHeight="1" x14ac:dyDescent="0.25">
      <c r="A19" s="26" t="s">
        <v>71</v>
      </c>
      <c r="B19" s="7" t="s">
        <v>49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23</v>
      </c>
      <c r="H19" s="7" t="s">
        <v>23</v>
      </c>
    </row>
    <row r="20" spans="1:11" x14ac:dyDescent="0.25">
      <c r="A20" s="26" t="s">
        <v>72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7.399999999999999" x14ac:dyDescent="0.3">
      <c r="A25" s="31" t="s">
        <v>57</v>
      </c>
      <c r="B25" s="30"/>
    </row>
    <row r="26" spans="1:11" x14ac:dyDescent="0.25">
      <c r="A26" s="5" t="s">
        <v>61</v>
      </c>
      <c r="B26" s="4" t="s">
        <v>74</v>
      </c>
      <c r="C26" s="20" t="s">
        <v>62</v>
      </c>
      <c r="D26" s="6" t="s">
        <v>17</v>
      </c>
      <c r="E26" s="6" t="s">
        <v>19</v>
      </c>
      <c r="F26" s="6" t="s">
        <v>22</v>
      </c>
      <c r="G26" s="6" t="s">
        <v>24</v>
      </c>
      <c r="H26" s="6" t="s">
        <v>25</v>
      </c>
      <c r="I26" s="6" t="s">
        <v>26</v>
      </c>
      <c r="J26" s="6" t="s">
        <v>27</v>
      </c>
      <c r="K26" s="32" t="s">
        <v>63</v>
      </c>
    </row>
    <row r="27" spans="1:11" x14ac:dyDescent="0.25">
      <c r="A27" s="25" t="s">
        <v>4</v>
      </c>
      <c r="B27" s="7">
        <v>4</v>
      </c>
      <c r="C27" s="7">
        <f>12*B27</f>
        <v>48</v>
      </c>
      <c r="D27" s="7">
        <v>48</v>
      </c>
      <c r="E27" s="7"/>
      <c r="F27" s="7"/>
      <c r="G27" s="7"/>
      <c r="H27" s="7"/>
      <c r="I27" s="7"/>
      <c r="J27" s="7"/>
      <c r="K27" t="s">
        <v>64</v>
      </c>
    </row>
    <row r="28" spans="1:11" x14ac:dyDescent="0.25">
      <c r="A28" s="26" t="s">
        <v>32</v>
      </c>
      <c r="B28" s="7">
        <v>2</v>
      </c>
      <c r="C28" s="7">
        <f t="shared" ref="C28:C32" si="0">12*B28</f>
        <v>24</v>
      </c>
      <c r="D28" s="8"/>
      <c r="E28" s="8">
        <v>4</v>
      </c>
      <c r="F28" s="8">
        <v>8</v>
      </c>
      <c r="G28" s="7">
        <v>4</v>
      </c>
      <c r="H28" s="8">
        <v>8</v>
      </c>
      <c r="I28" s="8"/>
      <c r="J28" s="8"/>
    </row>
    <row r="29" spans="1:11" x14ac:dyDescent="0.25">
      <c r="A29" s="26" t="s">
        <v>33</v>
      </c>
      <c r="B29" s="7">
        <v>2</v>
      </c>
      <c r="C29" s="7">
        <f t="shared" si="0"/>
        <v>24</v>
      </c>
      <c r="D29" s="8"/>
      <c r="E29" s="8"/>
      <c r="F29" s="8">
        <v>4</v>
      </c>
      <c r="G29" s="7"/>
      <c r="H29" s="8">
        <v>4</v>
      </c>
      <c r="I29" s="8">
        <v>8</v>
      </c>
      <c r="J29" s="8">
        <v>8</v>
      </c>
    </row>
    <row r="30" spans="1:11" x14ac:dyDescent="0.25">
      <c r="A30" s="26" t="s">
        <v>59</v>
      </c>
      <c r="B30" s="7">
        <v>1</v>
      </c>
      <c r="C30" s="7">
        <f>12*B30*B12</f>
        <v>84</v>
      </c>
      <c r="D30" s="8"/>
      <c r="E30" s="8">
        <v>12</v>
      </c>
      <c r="F30" s="8"/>
      <c r="G30" s="7">
        <v>36</v>
      </c>
      <c r="H30" s="8">
        <v>12</v>
      </c>
      <c r="I30" s="8">
        <v>12</v>
      </c>
      <c r="J30" s="8"/>
    </row>
    <row r="31" spans="1:11" x14ac:dyDescent="0.25">
      <c r="A31" s="26" t="s">
        <v>58</v>
      </c>
      <c r="B31" s="7">
        <v>2</v>
      </c>
      <c r="C31" s="7">
        <f>(D8/40)*12*B31</f>
        <v>246</v>
      </c>
      <c r="D31" s="8"/>
      <c r="E31" s="8">
        <v>41</v>
      </c>
      <c r="F31" s="8">
        <v>41</v>
      </c>
      <c r="G31" s="7">
        <v>41</v>
      </c>
      <c r="H31" s="8">
        <v>41</v>
      </c>
      <c r="I31" s="8">
        <v>41</v>
      </c>
      <c r="J31" s="8">
        <v>41</v>
      </c>
      <c r="K31" t="s">
        <v>67</v>
      </c>
    </row>
    <row r="32" spans="1:11" x14ac:dyDescent="0.25">
      <c r="A32" s="26" t="s">
        <v>34</v>
      </c>
      <c r="B32" s="7">
        <v>2</v>
      </c>
      <c r="C32" s="7">
        <f t="shared" si="0"/>
        <v>24</v>
      </c>
      <c r="D32" s="8"/>
      <c r="E32" s="8">
        <v>12</v>
      </c>
      <c r="F32" s="8">
        <v>6</v>
      </c>
      <c r="G32" s="7"/>
      <c r="H32" s="8"/>
      <c r="I32" s="8">
        <v>6</v>
      </c>
      <c r="J32" s="8"/>
    </row>
    <row r="33" spans="1:16" x14ac:dyDescent="0.25">
      <c r="A33" s="26" t="s">
        <v>65</v>
      </c>
      <c r="B33" s="7">
        <v>1</v>
      </c>
      <c r="C33" s="7">
        <f>B33*4*6</f>
        <v>24</v>
      </c>
      <c r="D33" s="8"/>
      <c r="E33" s="8"/>
      <c r="F33" s="8">
        <v>6</v>
      </c>
      <c r="G33" s="7">
        <v>12</v>
      </c>
      <c r="H33" s="8">
        <v>6</v>
      </c>
      <c r="I33" s="8"/>
      <c r="J33" s="8"/>
      <c r="P33" t="s">
        <v>50</v>
      </c>
    </row>
    <row r="34" spans="1:16" x14ac:dyDescent="0.25">
      <c r="A34" s="26" t="s">
        <v>35</v>
      </c>
      <c r="B34" s="7">
        <v>2</v>
      </c>
      <c r="C34" s="7">
        <f>B34*4</f>
        <v>8</v>
      </c>
      <c r="D34" s="8"/>
      <c r="E34" s="8">
        <v>4</v>
      </c>
      <c r="F34" s="8">
        <v>4</v>
      </c>
      <c r="G34" s="7"/>
      <c r="H34" s="8"/>
      <c r="I34" s="8"/>
      <c r="J34" s="8"/>
      <c r="K34" t="s">
        <v>66</v>
      </c>
    </row>
    <row r="35" spans="1:16" x14ac:dyDescent="0.25">
      <c r="A35" s="26" t="s">
        <v>36</v>
      </c>
      <c r="B35" s="7">
        <v>1</v>
      </c>
      <c r="C35" s="7">
        <f>12*B35</f>
        <v>12</v>
      </c>
      <c r="D35" s="8"/>
      <c r="E35" s="8">
        <v>6</v>
      </c>
      <c r="F35" s="8">
        <v>6</v>
      </c>
      <c r="G35" s="7"/>
      <c r="H35" s="8"/>
      <c r="I35" s="8"/>
      <c r="J35" s="8"/>
    </row>
    <row r="36" spans="1:16" x14ac:dyDescent="0.25">
      <c r="A36" s="26" t="s">
        <v>37</v>
      </c>
      <c r="B36" s="7">
        <v>3</v>
      </c>
      <c r="C36" s="7">
        <f>B36</f>
        <v>3</v>
      </c>
      <c r="D36" s="8">
        <v>3</v>
      </c>
      <c r="E36" s="8"/>
      <c r="F36" s="8"/>
      <c r="G36" s="7"/>
      <c r="H36" s="8"/>
      <c r="I36" s="8"/>
      <c r="J36" s="8"/>
      <c r="K36" t="s">
        <v>68</v>
      </c>
    </row>
    <row r="37" spans="1:16" ht="25.05" customHeight="1" x14ac:dyDescent="0.25">
      <c r="A37" s="26" t="s">
        <v>53</v>
      </c>
      <c r="B37" s="7">
        <v>10</v>
      </c>
      <c r="C37" s="7">
        <f t="shared" ref="C37:C39" si="1">B37</f>
        <v>10</v>
      </c>
      <c r="D37" s="8">
        <v>10</v>
      </c>
      <c r="E37" s="8"/>
      <c r="F37" s="8"/>
      <c r="G37" s="7"/>
      <c r="H37" s="8"/>
      <c r="I37" s="8"/>
      <c r="J37" s="8"/>
    </row>
    <row r="38" spans="1:16" x14ac:dyDescent="0.25">
      <c r="A38" s="26" t="s">
        <v>54</v>
      </c>
      <c r="B38" s="7">
        <v>10</v>
      </c>
      <c r="C38" s="7">
        <f t="shared" si="1"/>
        <v>10</v>
      </c>
      <c r="D38" s="8">
        <v>10</v>
      </c>
      <c r="E38" s="8"/>
      <c r="F38" s="8"/>
      <c r="G38" s="7"/>
      <c r="H38" s="8"/>
      <c r="I38" s="8"/>
      <c r="J38" s="8"/>
    </row>
    <row r="39" spans="1:16" x14ac:dyDescent="0.25">
      <c r="A39" s="26" t="s">
        <v>55</v>
      </c>
      <c r="B39" s="7">
        <v>20</v>
      </c>
      <c r="C39" s="7">
        <f t="shared" si="1"/>
        <v>20</v>
      </c>
      <c r="D39" s="8">
        <v>20</v>
      </c>
      <c r="E39" s="8"/>
      <c r="F39" s="8"/>
      <c r="G39" s="7"/>
      <c r="H39" s="8"/>
      <c r="I39" s="8"/>
      <c r="J39" s="8"/>
    </row>
    <row r="40" spans="1:16" x14ac:dyDescent="0.25">
      <c r="A40" s="27" t="s">
        <v>16</v>
      </c>
      <c r="B40" s="24"/>
      <c r="C40" s="24">
        <f>SUM(C27:C39)</f>
        <v>537</v>
      </c>
      <c r="D40" s="24"/>
      <c r="E40" s="24"/>
      <c r="F40" s="24"/>
      <c r="G40" s="24"/>
      <c r="H40" s="24"/>
      <c r="I40" s="24"/>
      <c r="J40" s="24"/>
    </row>
    <row r="41" spans="1:16" x14ac:dyDescent="0.25">
      <c r="A41" s="27" t="s">
        <v>47</v>
      </c>
      <c r="B41" s="24"/>
      <c r="C41" s="24"/>
      <c r="D41" s="24"/>
      <c r="E41" s="24"/>
      <c r="F41" s="24"/>
      <c r="G41" s="24"/>
      <c r="H41" s="24"/>
      <c r="I41" s="24"/>
      <c r="J41" s="24"/>
    </row>
    <row r="44" spans="1:16" ht="17.399999999999999" x14ac:dyDescent="0.3">
      <c r="A44" s="31" t="s">
        <v>56</v>
      </c>
      <c r="B44" s="30"/>
    </row>
    <row r="45" spans="1:16" x14ac:dyDescent="0.25">
      <c r="A45" s="5" t="s">
        <v>61</v>
      </c>
      <c r="B45" s="4" t="s">
        <v>51</v>
      </c>
      <c r="C45" s="20" t="s">
        <v>52</v>
      </c>
      <c r="D45" s="6" t="s">
        <v>17</v>
      </c>
      <c r="E45" s="6" t="s">
        <v>19</v>
      </c>
      <c r="F45" s="6" t="s">
        <v>22</v>
      </c>
      <c r="G45" s="6" t="s">
        <v>24</v>
      </c>
      <c r="H45" s="6" t="s">
        <v>25</v>
      </c>
      <c r="I45" s="6" t="s">
        <v>26</v>
      </c>
      <c r="J45" s="6" t="s">
        <v>27</v>
      </c>
      <c r="K45" s="32" t="s">
        <v>63</v>
      </c>
    </row>
    <row r="46" spans="1:16" x14ac:dyDescent="0.25">
      <c r="A46" s="28" t="s">
        <v>29</v>
      </c>
      <c r="B46" s="22">
        <v>0.25</v>
      </c>
      <c r="C46" s="21">
        <f>B46*D8</f>
        <v>102.5</v>
      </c>
      <c r="D46" s="8">
        <f t="shared" ref="D46:D47" si="2">B46*30</f>
        <v>7.5</v>
      </c>
      <c r="E46" s="8">
        <f>(C46-D46)/B12</f>
        <v>13.571428571428571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</row>
    <row r="47" spans="1:16" ht="25.95" customHeight="1" x14ac:dyDescent="0.25">
      <c r="A47" s="28" t="s">
        <v>30</v>
      </c>
      <c r="B47" s="22">
        <v>0.25</v>
      </c>
      <c r="C47">
        <f>B47*D8</f>
        <v>102.5</v>
      </c>
      <c r="D47" s="8">
        <f t="shared" si="2"/>
        <v>7.5</v>
      </c>
      <c r="E47" s="8">
        <f>(C47-D47)/B12</f>
        <v>13.571428571428571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x14ac:dyDescent="0.25">
      <c r="A48" s="28" t="s">
        <v>31</v>
      </c>
      <c r="B48" s="22">
        <v>0.5</v>
      </c>
      <c r="C48">
        <f>B48*D8</f>
        <v>205</v>
      </c>
      <c r="D48" s="8">
        <f>B48*30</f>
        <v>15</v>
      </c>
      <c r="E48" s="8">
        <f>(C48-D48)/B12</f>
        <v>27.142857142857142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x14ac:dyDescent="0.25">
      <c r="A49" s="27" t="s">
        <v>16</v>
      </c>
      <c r="B49" s="24"/>
      <c r="C49" s="24">
        <f>SUM(C46:C48)</f>
        <v>410</v>
      </c>
      <c r="D49" s="33">
        <f t="shared" ref="D49:J49" si="3">SUM(D46:D48)</f>
        <v>30</v>
      </c>
      <c r="E49" s="33">
        <f t="shared" si="3"/>
        <v>54.285714285714285</v>
      </c>
      <c r="F49" s="33">
        <f t="shared" si="3"/>
        <v>63.333333333333336</v>
      </c>
      <c r="G49" s="33">
        <f t="shared" si="3"/>
        <v>63.333333333333336</v>
      </c>
      <c r="H49" s="33">
        <f t="shared" si="3"/>
        <v>63.333333333333336</v>
      </c>
      <c r="I49" s="33">
        <f t="shared" si="3"/>
        <v>63.333333333333336</v>
      </c>
      <c r="J49" s="33">
        <f t="shared" si="3"/>
        <v>63.333333333333336</v>
      </c>
    </row>
    <row r="50" spans="1:11" s="18" customFormat="1" x14ac:dyDescent="0.25">
      <c r="A50" s="27" t="s">
        <v>47</v>
      </c>
      <c r="B50" s="24"/>
      <c r="C50" s="24"/>
      <c r="D50" s="35">
        <f>D49*Q11</f>
        <v>0</v>
      </c>
      <c r="E50" s="36">
        <f>E49*Q12</f>
        <v>0</v>
      </c>
      <c r="F50" s="24"/>
      <c r="G50" s="24"/>
      <c r="H50" s="24"/>
      <c r="I50" s="24"/>
      <c r="J50" s="24"/>
      <c r="K50" t="s">
        <v>69</v>
      </c>
    </row>
    <row r="51" spans="1:11" s="18" customFormat="1" x14ac:dyDescent="0.25">
      <c r="A51" s="29"/>
      <c r="B51"/>
      <c r="C51"/>
      <c r="D51"/>
      <c r="E51"/>
      <c r="F51"/>
      <c r="G51"/>
      <c r="H51"/>
      <c r="I51"/>
      <c r="J51"/>
      <c r="K51"/>
    </row>
    <row r="53" spans="1:11" x14ac:dyDescent="0.25">
      <c r="B53" s="17"/>
      <c r="C53" s="17"/>
      <c r="D53" s="17"/>
      <c r="E53" s="17"/>
      <c r="F53" s="17"/>
    </row>
    <row r="54" spans="1:11" ht="17.399999999999999" x14ac:dyDescent="0.3">
      <c r="A54" s="31" t="s">
        <v>48</v>
      </c>
      <c r="B54" s="30"/>
    </row>
    <row r="55" spans="1:11" x14ac:dyDescent="0.25">
      <c r="A55" s="10" t="s">
        <v>38</v>
      </c>
      <c r="B55" s="5" t="s">
        <v>39</v>
      </c>
      <c r="C55" s="5" t="s">
        <v>40</v>
      </c>
      <c r="D55" s="5" t="s">
        <v>41</v>
      </c>
      <c r="E55" s="10" t="s">
        <v>42</v>
      </c>
    </row>
    <row r="56" spans="1:11" x14ac:dyDescent="0.25">
      <c r="A56" s="16" t="s">
        <v>43</v>
      </c>
      <c r="B56" s="2">
        <v>20</v>
      </c>
      <c r="C56" s="11">
        <v>75</v>
      </c>
      <c r="D56" s="12">
        <f>B56*C56</f>
        <v>1500</v>
      </c>
      <c r="E56" s="13"/>
    </row>
    <row r="57" spans="1:11" x14ac:dyDescent="0.25">
      <c r="A57" s="14" t="s">
        <v>44</v>
      </c>
      <c r="B57" s="2">
        <v>10</v>
      </c>
      <c r="C57" s="11">
        <v>50</v>
      </c>
      <c r="D57" s="12">
        <f>B57*C57</f>
        <v>500</v>
      </c>
      <c r="E57" s="13"/>
      <c r="J57" s="18"/>
      <c r="K57" s="18"/>
    </row>
    <row r="58" spans="1:11" x14ac:dyDescent="0.25">
      <c r="A58" s="16" t="s">
        <v>45</v>
      </c>
      <c r="B58" s="9"/>
      <c r="C58" s="9"/>
      <c r="D58" s="15">
        <v>400</v>
      </c>
      <c r="E58" s="13" t="s">
        <v>46</v>
      </c>
      <c r="J58" s="18"/>
      <c r="K58" s="19"/>
    </row>
    <row r="59" spans="1:11" x14ac:dyDescent="0.25">
      <c r="A59" s="9"/>
      <c r="B59" s="9"/>
      <c r="C59" s="9"/>
      <c r="D59" s="9"/>
      <c r="E59" s="9"/>
    </row>
    <row r="60" spans="1:11" x14ac:dyDescent="0.25">
      <c r="A60" s="9"/>
      <c r="B60" s="9"/>
      <c r="C60" s="9"/>
      <c r="D60" s="9"/>
      <c r="E60" s="9"/>
    </row>
    <row r="61" spans="1:11" x14ac:dyDescent="0.25">
      <c r="A61" s="9"/>
      <c r="B61" s="9"/>
      <c r="C61" s="9"/>
      <c r="D61" s="9"/>
      <c r="E61" s="9"/>
    </row>
    <row r="62" spans="1:11" x14ac:dyDescent="0.25">
      <c r="A62" s="23" t="s">
        <v>16</v>
      </c>
      <c r="B62" s="24"/>
      <c r="C62" s="24"/>
      <c r="D62" s="24"/>
      <c r="E62" s="24"/>
    </row>
    <row r="63" spans="1:11" x14ac:dyDescent="0.25">
      <c r="A63" s="23" t="s">
        <v>47</v>
      </c>
      <c r="B63" s="24"/>
      <c r="C63" s="24"/>
      <c r="D63" s="24"/>
      <c r="E63" s="24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Yi Chen</cp:lastModifiedBy>
  <cp:lastPrinted>2021-10-01T01:05:39Z</cp:lastPrinted>
  <dcterms:created xsi:type="dcterms:W3CDTF">2015-06-05T18:17:20Z</dcterms:created>
  <dcterms:modified xsi:type="dcterms:W3CDTF">2021-10-13T09:23:14Z</dcterms:modified>
</cp:coreProperties>
</file>