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0392" windowWidth="19392" xWindow="-96" yWindow="-96"/>
  </bookViews>
  <sheets>
    <sheet name="Data" sheetId="1" state="visible" r:id="rId1"/>
    <sheet name="Data mentioned in MS" sheetId="2" state="visible" r:id="rId2"/>
  </sheets>
  <definedNames>
    <definedName hidden="1" localSheetId="0" name="_xlnm._FilterDatabase">'Data'!$A$1:$H$22</definedName>
  </definedNames>
  <calcPr calcId="181029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Arial"/>
      <charset val="1"/>
      <family val="2"/>
      <sz val="10"/>
    </font>
    <font>
      <name val="Cambria"/>
      <charset val="1"/>
      <family val="1"/>
      <b val="1"/>
      <sz val="11"/>
    </font>
    <font>
      <name val="Cambria"/>
      <charset val="1"/>
      <family val="1"/>
      <sz val="11"/>
    </font>
    <font>
      <name val="Cambria"/>
      <charset val="1"/>
      <family val="1"/>
      <color rgb="FF000000"/>
      <sz val="11"/>
    </font>
    <font>
      <name val="Arial"/>
      <charset val="1"/>
      <family val="2"/>
      <b val="1"/>
      <color rgb="FFCE181E"/>
      <sz val="10"/>
    </font>
    <font>
      <name val="Arial"/>
      <charset val="1"/>
      <family val="2"/>
      <color rgb="FF0000FF"/>
      <sz val="10"/>
    </font>
    <font>
      <name val="Arial"/>
      <charset val="1"/>
      <family val="2"/>
      <b val="1"/>
      <sz val="10"/>
    </font>
    <font>
      <name val="Arial"/>
      <charset val="1"/>
      <family val="2"/>
      <sz val="10"/>
    </font>
    <font>
      <name val="Arial"/>
      <b val="1"/>
      <sz val="10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7"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  <xf borderId="0" fillId="0" fontId="7" numFmtId="0"/>
  </cellStyleXfs>
  <cellXfs count="21">
    <xf borderId="0" fillId="0" fontId="0" numFmtId="0" pivotButton="0" quotePrefix="0" xfId="0"/>
    <xf borderId="0" fillId="0" fontId="0" numFmtId="0" pivotButton="0" quotePrefix="0" xfId="0"/>
    <xf applyAlignment="1" borderId="1" fillId="0" fontId="1" numFmtId="0" pivotButton="0" quotePrefix="0" xfId="0">
      <alignment wrapText="1"/>
    </xf>
    <xf applyAlignment="1" borderId="0" fillId="0" fontId="2" numFmtId="164" pivotButton="0" quotePrefix="0" xfId="0">
      <alignment horizontal="right" wrapText="1"/>
    </xf>
    <xf applyAlignment="1" borderId="2" fillId="0" fontId="2" numFmtId="0" pivotButton="0" quotePrefix="0" xfId="0">
      <alignment wrapText="1"/>
    </xf>
    <xf borderId="0" fillId="0" fontId="0" numFmtId="164" pivotButton="0" quotePrefix="0" xfId="0"/>
    <xf applyAlignment="1" borderId="2" fillId="0" fontId="2" numFmtId="164" pivotButton="0" quotePrefix="0" xfId="0">
      <alignment wrapText="1"/>
    </xf>
    <xf applyAlignment="1" borderId="2" fillId="0" fontId="2" numFmtId="1" pivotButton="0" quotePrefix="0" xfId="0">
      <alignment wrapText="1"/>
    </xf>
    <xf borderId="0" fillId="0" fontId="0" numFmtId="2" pivotButton="0" quotePrefix="0" xfId="0"/>
    <xf borderId="0" fillId="0" fontId="2" numFmtId="2" pivotButton="0" quotePrefix="0" xfId="0"/>
    <xf applyAlignment="1" borderId="0" fillId="0" fontId="2" numFmtId="165" pivotButton="0" quotePrefix="0" xfId="0">
      <alignment horizontal="right"/>
    </xf>
    <xf applyAlignment="1" borderId="0" fillId="0" fontId="2" numFmtId="2" pivotButton="0" quotePrefix="0" xfId="0">
      <alignment horizontal="right" wrapText="1"/>
    </xf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wrapText="1"/>
    </xf>
    <xf borderId="0" fillId="0" fontId="0" numFmtId="1" pivotButton="0" quotePrefix="0" xfId="0"/>
    <xf borderId="0" fillId="0" fontId="4" numFmtId="164" pivotButton="0" quotePrefix="0" xfId="0"/>
    <xf borderId="0" fillId="0" fontId="4" numFmtId="0" pivotButton="0" quotePrefix="0" xfId="0"/>
    <xf borderId="0" fillId="0" fontId="5" numFmtId="0" pivotButton="0" quotePrefix="0" xfId="0"/>
    <xf borderId="0" fillId="0" fontId="6" numFmtId="164" pivotButton="0" quotePrefix="0" xfId="0"/>
    <xf applyAlignment="1" borderId="3" fillId="0" fontId="8" numFmtId="0" pivotButton="0" quotePrefix="0" xfId="0">
      <alignment horizontal="center" vertical="top"/>
    </xf>
    <xf applyAlignment="1" borderId="4" fillId="0" fontId="9" numFmtId="0" pivotButton="0" quotePrefix="0" xfId="0">
      <alignment horizontal="center" vertical="top"/>
    </xf>
  </cellXfs>
  <cellStyles count="7">
    <cellStyle builtinId="0" name="Normal" xfId="0"/>
    <cellStyle name="Pivot Table Category" xfId="1"/>
    <cellStyle name="Pivot Table Corner" xfId="2"/>
    <cellStyle name="Pivot Table Field" xfId="3"/>
    <cellStyle name="Pivot Table Result" xfId="4"/>
    <cellStyle name="Pivot Table Title" xfId="5"/>
    <cellStyle name="Pivot Table Value" xfId="6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None</author>
  </authors>
  <commentList>
    <comment authorId="0" ref="A4" shapeId="0">
      <text>
        <t>Cyanobacteria and picoeukaryotes
	-Yinon Bar-on</t>
      </text>
    </comment>
    <comment authorId="0" ref="A5" shapeId="0">
      <text>
        <t>Cyanobacteria and picoeukaryotes
	-Yinon Bar-on</t>
      </text>
    </comment>
    <comment authorId="0" ref="A6" shapeId="0">
      <text>
        <t>Cyanobacteria and picoeukaryotes
	-Yinon Bar-on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https://doi.org/10.1038/nature0124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28"/>
  <sheetViews>
    <sheetView tabSelected="1" topLeftCell="A7" workbookViewId="0" zoomScaleNormal="100">
      <selection activeCell="H26" sqref="H26"/>
    </sheetView>
  </sheetViews>
  <sheetFormatPr baseColWidth="8" defaultRowHeight="12.3"/>
  <cols>
    <col customWidth="1" max="1" min="1" style="1" width="29.71875"/>
    <col customWidth="1" max="1025" min="2" style="1" width="11.5"/>
  </cols>
  <sheetData>
    <row customHeight="1" ht="26.85" r="1" s="1">
      <c r="A1" s="2" t="inlineStr">
        <is>
          <t>Taxon</t>
        </is>
      </c>
      <c r="B1" s="20" t="inlineStr">
        <is>
          <t>Kingdom</t>
        </is>
      </c>
      <c r="C1" s="20" t="inlineStr">
        <is>
          <t>Group</t>
        </is>
      </c>
      <c r="D1" s="20" t="inlineStr">
        <is>
          <t>Cellularity</t>
        </is>
      </c>
      <c r="E1" s="20" t="inlineStr">
        <is>
          <t>Location</t>
        </is>
      </c>
      <c r="F1" s="20" t="inlineStr">
        <is>
          <t>Trophic mode</t>
        </is>
      </c>
      <c r="G1" s="20" t="inlineStr">
        <is>
          <t>Biomass</t>
        </is>
      </c>
      <c r="H1" s="20" t="inlineStr">
        <is>
          <t>Uncertainty</t>
        </is>
      </c>
      <c r="I1" s="20" t="inlineStr">
        <is>
          <t>Reference</t>
        </is>
      </c>
      <c r="J1" s="20" t="inlineStr"/>
    </row>
    <row customHeight="1" ht="14.2" r="2" s="1">
      <c r="A2" s="20" t="inlineStr">
        <is>
          <t>Seagrass</t>
        </is>
      </c>
      <c r="B2" t="inlineStr">
        <is>
          <t>plants</t>
        </is>
      </c>
      <c r="C2" t="inlineStr"/>
      <c r="D2" t="inlineStr">
        <is>
          <t>Multi</t>
        </is>
      </c>
      <c r="E2" t="inlineStr">
        <is>
          <t>Benthic</t>
        </is>
      </c>
      <c r="F2" t="inlineStr">
        <is>
          <t>Auto</t>
        </is>
      </c>
      <c r="G2" s="3" t="n">
        <v>0.1897366596101028</v>
      </c>
      <c r="H2" s="4" t="n">
        <v>3.892861069423959</v>
      </c>
      <c r="I2" t="inlineStr">
        <is>
          <t>This study</t>
        </is>
      </c>
      <c r="J2" t="inlineStr"/>
    </row>
    <row customHeight="1" ht="14.2" r="3" s="1">
      <c r="A3" s="20" t="inlineStr">
        <is>
          <t>Plant macroalgae</t>
        </is>
      </c>
      <c r="B3" t="inlineStr">
        <is>
          <t>plants</t>
        </is>
      </c>
      <c r="C3" t="inlineStr"/>
      <c r="D3" t="inlineStr">
        <is>
          <t>Multi</t>
        </is>
      </c>
      <c r="E3" t="inlineStr">
        <is>
          <t>Benthic</t>
        </is>
      </c>
      <c r="F3" t="inlineStr">
        <is>
          <t>Auto</t>
        </is>
      </c>
      <c r="G3" s="3" t="n">
        <v>0.2089892525274718</v>
      </c>
      <c r="H3" s="4" t="n">
        <v>4.657958564806803</v>
      </c>
      <c r="I3" t="inlineStr">
        <is>
          <t>This study</t>
        </is>
      </c>
      <c r="J3" t="inlineStr"/>
    </row>
    <row customHeight="1" ht="14.2" r="4" s="1">
      <c r="A4" s="20" t="inlineStr">
        <is>
          <t>Bacterial phytoplankton</t>
        </is>
      </c>
      <c r="B4" t="inlineStr">
        <is>
          <t>bacteria</t>
        </is>
      </c>
      <c r="C4" t="inlineStr"/>
      <c r="D4" t="inlineStr">
        <is>
          <t>Uni</t>
        </is>
      </c>
      <c r="E4" t="inlineStr">
        <is>
          <t>Plankton</t>
        </is>
      </c>
      <c r="F4" t="inlineStr">
        <is>
          <t>Auto</t>
        </is>
      </c>
      <c r="G4" s="3" t="n">
        <v>0.1944775030210425</v>
      </c>
      <c r="H4" s="4" t="inlineStr"/>
      <c r="I4" t="inlineStr">
        <is>
          <t>This study</t>
        </is>
      </c>
      <c r="J4" s="5" t="inlineStr"/>
    </row>
    <row customHeight="1" ht="14.2" r="5" s="1">
      <c r="A5" s="20" t="inlineStr">
        <is>
          <t>Green algae phytoplankton</t>
        </is>
      </c>
      <c r="B5" t="inlineStr">
        <is>
          <t>plants</t>
        </is>
      </c>
      <c r="C5" t="inlineStr"/>
      <c r="D5" t="inlineStr">
        <is>
          <t>Uni</t>
        </is>
      </c>
      <c r="E5" t="inlineStr">
        <is>
          <t>Plankton</t>
        </is>
      </c>
      <c r="F5" t="inlineStr">
        <is>
          <t>Auto</t>
        </is>
      </c>
      <c r="G5" s="3" t="n">
        <v>0.1033805283019734</v>
      </c>
      <c r="H5" s="4" t="n">
        <v>3.622759548877411</v>
      </c>
      <c r="I5" t="inlineStr">
        <is>
          <t>This study</t>
        </is>
      </c>
      <c r="J5" t="inlineStr"/>
    </row>
    <row customHeight="1" ht="14.2" r="6" s="1">
      <c r="A6" s="20" t="inlineStr">
        <is>
          <t>Protist phytoplankton</t>
        </is>
      </c>
      <c r="B6" t="inlineStr">
        <is>
          <t>protists</t>
        </is>
      </c>
      <c r="C6" t="inlineStr"/>
      <c r="D6" t="inlineStr">
        <is>
          <t>Uni</t>
        </is>
      </c>
      <c r="E6" t="inlineStr">
        <is>
          <t>Plankton</t>
        </is>
      </c>
      <c r="F6" t="inlineStr">
        <is>
          <t>Auto</t>
        </is>
      </c>
      <c r="G6" s="3" t="n">
        <v>0.3073463343081337</v>
      </c>
      <c r="H6" s="4" t="n">
        <v>9.254569648961461</v>
      </c>
      <c r="I6" t="inlineStr">
        <is>
          <t>This study</t>
        </is>
      </c>
      <c r="J6" t="inlineStr"/>
    </row>
    <row customHeight="1" ht="14.2" r="7" s="1">
      <c r="A7" s="20" t="inlineStr">
        <is>
          <t>Marine bacteria</t>
        </is>
      </c>
      <c r="B7" t="inlineStr">
        <is>
          <t>bacteria</t>
        </is>
      </c>
      <c r="C7" t="inlineStr"/>
      <c r="D7" t="inlineStr">
        <is>
          <t>Uni</t>
        </is>
      </c>
      <c r="E7" t="inlineStr">
        <is>
          <t>Plankton</t>
        </is>
      </c>
      <c r="F7" t="inlineStr">
        <is>
          <t>Hetero</t>
        </is>
      </c>
      <c r="G7" s="3" t="n">
        <v>1.132456592781378</v>
      </c>
      <c r="H7" s="6" t="n">
        <v>1.81122948632623</v>
      </c>
      <c r="I7" t="inlineStr">
        <is>
          <t>Bar-On et al.</t>
        </is>
      </c>
      <c r="J7" t="inlineStr"/>
    </row>
    <row customHeight="1" ht="14.2" r="8" s="1">
      <c r="A8" s="20" t="inlineStr">
        <is>
          <t>Marine archaea</t>
        </is>
      </c>
      <c r="B8" t="inlineStr">
        <is>
          <t>archaea</t>
        </is>
      </c>
      <c r="C8" t="inlineStr"/>
      <c r="D8" t="inlineStr">
        <is>
          <t>Uni</t>
        </is>
      </c>
      <c r="E8" t="inlineStr">
        <is>
          <t>Plankton</t>
        </is>
      </c>
      <c r="F8" t="inlineStr">
        <is>
          <t>Hetero</t>
        </is>
      </c>
      <c r="G8" s="3" t="n">
        <v>0.331733523950604</v>
      </c>
      <c r="H8" s="7" t="n">
        <v>2.68803432424406</v>
      </c>
      <c r="I8" t="inlineStr">
        <is>
          <t>Bar-On et al.</t>
        </is>
      </c>
      <c r="J8" t="inlineStr"/>
    </row>
    <row customHeight="1" ht="12.85" r="9" s="1">
      <c r="A9" s="20" t="inlineStr">
        <is>
          <t>Mesozooplankton</t>
        </is>
      </c>
      <c r="B9" t="inlineStr">
        <is>
          <t>animals</t>
        </is>
      </c>
      <c r="C9" t="inlineStr">
        <is>
          <t>Copepods</t>
        </is>
      </c>
      <c r="D9" t="inlineStr">
        <is>
          <t>Multi</t>
        </is>
      </c>
      <c r="E9" t="inlineStr">
        <is>
          <t>Plankton</t>
        </is>
      </c>
      <c r="F9" t="inlineStr">
        <is>
          <t>Hetero</t>
        </is>
      </c>
      <c r="G9" s="5" t="n">
        <v>0.56451</v>
      </c>
      <c r="H9" t="n">
        <v>10</v>
      </c>
      <c r="I9" t="inlineStr">
        <is>
          <t>Bar-On et al.</t>
        </is>
      </c>
      <c r="J9" t="inlineStr"/>
    </row>
    <row customHeight="1" ht="12.85" r="10" s="1">
      <c r="A10" s="20" t="inlineStr">
        <is>
          <t>Macrozooplankton (only crustaceans)</t>
        </is>
      </c>
      <c r="B10" t="inlineStr">
        <is>
          <t>animals</t>
        </is>
      </c>
      <c r="C10" t="inlineStr"/>
      <c r="D10" t="inlineStr">
        <is>
          <t>Multi</t>
        </is>
      </c>
      <c r="E10" t="inlineStr">
        <is>
          <t>Plankton</t>
        </is>
      </c>
      <c r="F10" t="inlineStr">
        <is>
          <t>Hetero</t>
        </is>
      </c>
      <c r="G10" s="5" t="n">
        <v>0.375738322381426</v>
      </c>
      <c r="H10" t="n">
        <v>10</v>
      </c>
      <c r="I10" t="inlineStr">
        <is>
          <t>Bar-On et al.</t>
        </is>
      </c>
      <c r="J10" t="inlineStr"/>
    </row>
    <row customHeight="1" ht="12.85" r="11" s="1">
      <c r="A11" s="20" t="inlineStr">
        <is>
          <t>Pteropods</t>
        </is>
      </c>
      <c r="B11" t="inlineStr">
        <is>
          <t>animals</t>
        </is>
      </c>
      <c r="C11" t="inlineStr"/>
      <c r="D11" t="inlineStr">
        <is>
          <t>Multi</t>
        </is>
      </c>
      <c r="E11" t="inlineStr">
        <is>
          <t>Plankton</t>
        </is>
      </c>
      <c r="F11" t="inlineStr">
        <is>
          <t>Hetero</t>
        </is>
      </c>
      <c r="G11" s="8" t="n">
        <v>0.131984847615171</v>
      </c>
      <c r="H11" t="n">
        <v>10</v>
      </c>
      <c r="I11" t="inlineStr">
        <is>
          <t>Bar-On et al.</t>
        </is>
      </c>
      <c r="J11" t="inlineStr"/>
    </row>
    <row customHeight="1" ht="13.8" r="12" s="1">
      <c r="A12" s="20" t="inlineStr">
        <is>
          <t>Cnidaria (jellyfish)</t>
        </is>
      </c>
      <c r="B12" t="inlineStr">
        <is>
          <t>animals</t>
        </is>
      </c>
      <c r="C12" t="inlineStr"/>
      <c r="D12" t="inlineStr">
        <is>
          <t>Multi</t>
        </is>
      </c>
      <c r="E12" t="inlineStr">
        <is>
          <t>Plankton</t>
        </is>
      </c>
      <c r="F12" t="inlineStr">
        <is>
          <t>Hetero</t>
        </is>
      </c>
      <c r="G12" s="9" t="n">
        <v>0.0399968300034035</v>
      </c>
      <c r="H12" t="n">
        <v>10</v>
      </c>
      <c r="I12" t="inlineStr">
        <is>
          <t>Bar-On et al.</t>
        </is>
      </c>
      <c r="J12" t="inlineStr"/>
    </row>
    <row customHeight="1" ht="12.85" r="13" s="1">
      <c r="A13" s="20" t="inlineStr">
        <is>
          <t>Cnidaria (corals)</t>
        </is>
      </c>
      <c r="B13" t="inlineStr">
        <is>
          <t>animals</t>
        </is>
      </c>
      <c r="C13" t="inlineStr"/>
      <c r="D13" t="inlineStr">
        <is>
          <t>Multi</t>
        </is>
      </c>
      <c r="E13" t="inlineStr">
        <is>
          <t>Benthic</t>
        </is>
      </c>
      <c r="F13" t="inlineStr">
        <is>
          <t>Hetero</t>
        </is>
      </c>
      <c r="G13" s="8" t="n">
        <v>0.04962</v>
      </c>
      <c r="H13" t="n">
        <v>10</v>
      </c>
      <c r="I13" t="inlineStr">
        <is>
          <t>Bar-On et al.</t>
        </is>
      </c>
      <c r="J13" t="inlineStr"/>
    </row>
    <row customHeight="1" ht="12.85" r="14" s="1">
      <c r="A14" s="20" t="inlineStr">
        <is>
          <t>Molluscs (squid)</t>
        </is>
      </c>
      <c r="B14" t="inlineStr">
        <is>
          <t>animals</t>
        </is>
      </c>
      <c r="C14" t="inlineStr"/>
      <c r="D14" t="inlineStr">
        <is>
          <t>Multi</t>
        </is>
      </c>
      <c r="E14" t="inlineStr">
        <is>
          <t>Nekton</t>
        </is>
      </c>
      <c r="F14" t="inlineStr">
        <is>
          <t>Hetero</t>
        </is>
      </c>
      <c r="G14" t="n">
        <v>0.05</v>
      </c>
      <c r="H14" t="n">
        <v>10</v>
      </c>
      <c r="I14" t="inlineStr">
        <is>
          <t>Bar-On et al.</t>
        </is>
      </c>
      <c r="J14" t="inlineStr"/>
    </row>
    <row customHeight="1" ht="14.2" r="15" s="1">
      <c r="A15" s="20" t="inlineStr">
        <is>
          <t>Wild marine mammals</t>
        </is>
      </c>
      <c r="B15" t="inlineStr">
        <is>
          <t>animals</t>
        </is>
      </c>
      <c r="C15" t="inlineStr"/>
      <c r="D15" t="inlineStr">
        <is>
          <t>Multi</t>
        </is>
      </c>
      <c r="E15" t="inlineStr">
        <is>
          <t>Nekton</t>
        </is>
      </c>
      <c r="F15" t="inlineStr">
        <is>
          <t>Hetero</t>
        </is>
      </c>
      <c r="G15" s="10" t="n">
        <v>0.004453608</v>
      </c>
      <c r="H15" s="6" t="inlineStr"/>
      <c r="I15" t="inlineStr">
        <is>
          <t>Bar-On et al.</t>
        </is>
      </c>
      <c r="J15" t="inlineStr"/>
    </row>
    <row customHeight="1" ht="14.2" r="16" s="1">
      <c r="A16" s="20" t="inlineStr">
        <is>
          <t>Nematodes</t>
        </is>
      </c>
      <c r="B16" t="inlineStr">
        <is>
          <t>animals</t>
        </is>
      </c>
      <c r="C16" t="inlineStr"/>
      <c r="D16" t="inlineStr">
        <is>
          <t>Multi</t>
        </is>
      </c>
      <c r="E16" t="inlineStr">
        <is>
          <t>Benthic</t>
        </is>
      </c>
      <c r="F16" t="inlineStr">
        <is>
          <t>Hetero</t>
        </is>
      </c>
      <c r="G16" s="11" t="n">
        <v>0.014</v>
      </c>
      <c r="H16" s="7" t="n">
        <v>10</v>
      </c>
      <c r="I16" t="inlineStr">
        <is>
          <t>Bar-On et al.</t>
        </is>
      </c>
      <c r="J16" t="inlineStr"/>
    </row>
    <row customHeight="1" ht="14.2" r="17" s="1">
      <c r="A17" s="20" t="inlineStr">
        <is>
          <t>Fish</t>
        </is>
      </c>
      <c r="B17" t="inlineStr">
        <is>
          <t>animals</t>
        </is>
      </c>
      <c r="C17" t="inlineStr">
        <is>
          <t>Fish</t>
        </is>
      </c>
      <c r="D17" t="inlineStr">
        <is>
          <t>Multi</t>
        </is>
      </c>
      <c r="E17" t="inlineStr">
        <is>
          <t>Nekton</t>
        </is>
      </c>
      <c r="F17" t="inlineStr">
        <is>
          <t>Hetero</t>
        </is>
      </c>
      <c r="G17" s="3" t="n">
        <v>0.5571224288324008</v>
      </c>
      <c r="H17" s="7" t="n">
        <v>6.956249105457715</v>
      </c>
      <c r="I17" t="inlineStr">
        <is>
          <t>This study</t>
        </is>
      </c>
      <c r="J17" t="inlineStr"/>
    </row>
    <row customHeight="1" ht="12.85" r="18" s="1">
      <c r="A18" s="20" t="inlineStr">
        <is>
          <t>Microzooplankton</t>
        </is>
      </c>
      <c r="B18" t="inlineStr">
        <is>
          <t>protists</t>
        </is>
      </c>
      <c r="C18" t="inlineStr"/>
      <c r="D18" t="inlineStr">
        <is>
          <t>Uni</t>
        </is>
      </c>
      <c r="E18" t="inlineStr">
        <is>
          <t>Plankton</t>
        </is>
      </c>
      <c r="F18" t="inlineStr">
        <is>
          <t>Hetero</t>
        </is>
      </c>
      <c r="G18" t="n">
        <v>0.592</v>
      </c>
      <c r="H18" t="n">
        <v>10</v>
      </c>
      <c r="I18" t="inlineStr">
        <is>
          <t>Bar-On et al.</t>
        </is>
      </c>
      <c r="J18" t="inlineStr"/>
    </row>
    <row customHeight="1" ht="14.2" r="19" s="1">
      <c r="A19" s="20" t="inlineStr">
        <is>
          <t>Rhizaria</t>
        </is>
      </c>
      <c r="B19" t="inlineStr">
        <is>
          <t>protists</t>
        </is>
      </c>
      <c r="C19" t="inlineStr"/>
      <c r="D19" t="inlineStr">
        <is>
          <t>Uni</t>
        </is>
      </c>
      <c r="E19" t="inlineStr">
        <is>
          <t>Plankton</t>
        </is>
      </c>
      <c r="F19" t="inlineStr">
        <is>
          <t>Hetero</t>
        </is>
      </c>
      <c r="G19" s="12" t="n">
        <v>0.4634323238470168</v>
      </c>
      <c r="H19" s="12" t="n">
        <v>8.263961548077004</v>
      </c>
      <c r="I19" t="inlineStr">
        <is>
          <t>This study</t>
        </is>
      </c>
      <c r="J19" t="inlineStr"/>
    </row>
    <row customHeight="1" ht="12.85" r="20" s="1">
      <c r="A20" s="20" t="inlineStr">
        <is>
          <t>Deep sea protist</t>
        </is>
      </c>
      <c r="B20" t="inlineStr">
        <is>
          <t>protists</t>
        </is>
      </c>
      <c r="C20" t="inlineStr"/>
      <c r="D20" t="inlineStr">
        <is>
          <t>Uni</t>
        </is>
      </c>
      <c r="E20" t="inlineStr">
        <is>
          <t>Plankton</t>
        </is>
      </c>
      <c r="F20" t="inlineStr">
        <is>
          <t>Hetero</t>
        </is>
      </c>
      <c r="G20" t="n">
        <v>0.1</v>
      </c>
      <c r="H20" t="n">
        <v>10</v>
      </c>
      <c r="I20" t="inlineStr">
        <is>
          <t>This study</t>
        </is>
      </c>
      <c r="J20" t="inlineStr"/>
    </row>
    <row customHeight="1" ht="12.85" r="21" s="1">
      <c r="A21" s="20" t="inlineStr">
        <is>
          <t>Particle attached protists</t>
        </is>
      </c>
      <c r="B21" t="inlineStr">
        <is>
          <t>protists</t>
        </is>
      </c>
      <c r="C21" t="inlineStr"/>
      <c r="D21" t="inlineStr">
        <is>
          <t>Uni</t>
        </is>
      </c>
      <c r="E21" t="inlineStr">
        <is>
          <t>Particle</t>
        </is>
      </c>
      <c r="F21" t="inlineStr">
        <is>
          <t>Hetero</t>
        </is>
      </c>
      <c r="G21" t="n">
        <v>0.1586825295045314</v>
      </c>
      <c r="H21" t="n">
        <v>10</v>
      </c>
      <c r="I21" t="inlineStr">
        <is>
          <t>This study</t>
        </is>
      </c>
      <c r="J21" t="inlineStr"/>
    </row>
    <row customHeight="1" ht="14.2" r="22" s="1">
      <c r="A22" s="20" t="inlineStr">
        <is>
          <t>Protist macroalgae</t>
        </is>
      </c>
      <c r="B22" t="inlineStr">
        <is>
          <t>protists</t>
        </is>
      </c>
      <c r="C22" t="inlineStr"/>
      <c r="D22" t="inlineStr">
        <is>
          <t>Multi</t>
        </is>
      </c>
      <c r="E22" t="inlineStr">
        <is>
          <t>Benthic</t>
        </is>
      </c>
      <c r="F22" t="inlineStr">
        <is>
          <t>Auto</t>
        </is>
      </c>
      <c r="G22" t="n">
        <v>0.2089892525274718</v>
      </c>
      <c r="H22" s="4" t="n">
        <v>4.657958564806803</v>
      </c>
      <c r="I22" t="inlineStr">
        <is>
          <t>This study</t>
        </is>
      </c>
      <c r="J22" t="inlineStr"/>
    </row>
    <row customHeight="1" ht="12.85" r="23" s="1">
      <c r="A23" s="20" t="inlineStr">
        <is>
          <t>Heterotrophic pico-nanoplankton</t>
        </is>
      </c>
      <c r="B23" t="inlineStr">
        <is>
          <t>protists</t>
        </is>
      </c>
      <c r="C23" t="inlineStr"/>
      <c r="D23" t="inlineStr">
        <is>
          <t>Uni</t>
        </is>
      </c>
      <c r="E23" t="inlineStr">
        <is>
          <t>Plankton</t>
        </is>
      </c>
      <c r="F23" t="inlineStr">
        <is>
          <t>Hetero</t>
        </is>
      </c>
      <c r="G23" t="n">
        <v>0.2454782082277932</v>
      </c>
      <c r="H23" t="inlineStr"/>
      <c r="I23" t="inlineStr">
        <is>
          <t>This study</t>
        </is>
      </c>
      <c r="J23" t="inlineStr"/>
    </row>
    <row customHeight="1" ht="12.85" r="24" s="1">
      <c r="A24" s="20" t="inlineStr">
        <is>
          <t>Epipelagic fungi</t>
        </is>
      </c>
      <c r="B24" t="inlineStr">
        <is>
          <t>fungi</t>
        </is>
      </c>
      <c r="C24" t="inlineStr"/>
      <c r="D24" t="inlineStr">
        <is>
          <t>Uni</t>
        </is>
      </c>
      <c r="E24" t="inlineStr">
        <is>
          <t>Plankton</t>
        </is>
      </c>
      <c r="F24" t="inlineStr">
        <is>
          <t>Hetero</t>
        </is>
      </c>
      <c r="G24" t="n">
        <v>0.07922305441467843</v>
      </c>
      <c r="H24" t="inlineStr"/>
      <c r="I24" t="inlineStr">
        <is>
          <t>This study</t>
        </is>
      </c>
      <c r="J24" t="inlineStr"/>
    </row>
    <row customHeight="1" ht="12.85" r="25" s="1">
      <c r="A25" s="20" t="inlineStr">
        <is>
          <t>Deep sea fungi</t>
        </is>
      </c>
      <c r="B25" t="inlineStr">
        <is>
          <t>fungi</t>
        </is>
      </c>
      <c r="C25" t="inlineStr"/>
      <c r="D25" t="inlineStr">
        <is>
          <t>Uni</t>
        </is>
      </c>
      <c r="E25" t="inlineStr">
        <is>
          <t>Plankton</t>
        </is>
      </c>
      <c r="F25" t="inlineStr">
        <is>
          <t>Hetero</t>
        </is>
      </c>
      <c r="G25" t="n">
        <v>0.05539844385697348</v>
      </c>
      <c r="H25" t="inlineStr"/>
      <c r="I25" t="inlineStr">
        <is>
          <t>This study</t>
        </is>
      </c>
      <c r="J25" t="inlineStr"/>
    </row>
    <row customHeight="1" ht="12.85" r="26" s="1">
      <c r="A26" s="20" t="inlineStr">
        <is>
          <t>Particle attached fungi</t>
        </is>
      </c>
      <c r="B26" t="inlineStr">
        <is>
          <t>fungi</t>
        </is>
      </c>
      <c r="C26" t="inlineStr"/>
      <c r="D26" t="inlineStr">
        <is>
          <t>Uni</t>
        </is>
      </c>
      <c r="E26" t="inlineStr">
        <is>
          <t>Particle</t>
        </is>
      </c>
      <c r="F26" t="inlineStr">
        <is>
          <t>Hetero</t>
        </is>
      </c>
      <c r="G26" s="13" t="n">
        <v>0.1123550422242136</v>
      </c>
      <c r="H26" s="13" t="n">
        <v>10</v>
      </c>
      <c r="I26" t="inlineStr">
        <is>
          <t>This study</t>
        </is>
      </c>
      <c r="J26" t="inlineStr"/>
    </row>
    <row customHeight="1" ht="13.8" r="27" s="1">
      <c r="A27" s="20" t="inlineStr">
        <is>
          <t>Viruses</t>
        </is>
      </c>
      <c r="B27" t="inlineStr">
        <is>
          <t>viruses</t>
        </is>
      </c>
      <c r="C27" t="inlineStr"/>
      <c r="D27" t="inlineStr">
        <is>
          <t>Uni</t>
        </is>
      </c>
      <c r="E27" t="inlineStr">
        <is>
          <t>Plankton</t>
        </is>
      </c>
      <c r="F27" t="inlineStr">
        <is>
          <t>Hetero</t>
        </is>
      </c>
      <c r="G27" s="13" t="n">
        <v>0.03428589445357744</v>
      </c>
      <c r="H27" s="13" t="n">
        <v>2.523886270439689</v>
      </c>
      <c r="I27" t="inlineStr">
        <is>
          <t>This study</t>
        </is>
      </c>
      <c r="J27" t="inlineStr"/>
    </row>
    <row r="28">
      <c r="A28" s="20" t="inlineStr"/>
      <c r="B28" t="inlineStr"/>
      <c r="C28" t="inlineStr"/>
      <c r="D28" t="inlineStr"/>
      <c r="E28" t="inlineStr"/>
      <c r="F28" t="inlineStr"/>
      <c r="G28" t="inlineStr"/>
      <c r="H28" t="inlineStr"/>
      <c r="I28" t="inlineStr"/>
      <c r="J28" t="inlineStr"/>
    </row>
  </sheetData>
  <autoFilter ref="A1:H22"/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 zoomScaleNormal="100">
      <selection activeCell="D2" sqref="D2"/>
    </sheetView>
  </sheetViews>
  <sheetFormatPr baseColWidth="8" defaultRowHeight="12.3"/>
  <cols>
    <col customWidth="1" max="1" min="1" style="1" width="39.0546875"/>
    <col customWidth="1" max="2" min="2" style="1" width="5.83203125"/>
    <col customWidth="1" max="3" min="3" style="1" width="8.44140625"/>
    <col customWidth="1" max="4" min="4" style="1" width="87.5546875"/>
    <col customWidth="1" max="1025" min="5" style="1" width="11.5"/>
  </cols>
  <sheetData>
    <row customFormat="1" customHeight="1" ht="23.85" r="1" s="13">
      <c r="A1" s="13" t="inlineStr">
        <is>
          <t>Statement</t>
        </is>
      </c>
      <c r="B1" s="13" t="inlineStr">
        <is>
          <t>Value</t>
        </is>
      </c>
      <c r="C1" s="13" t="inlineStr">
        <is>
          <t>Rounded value</t>
        </is>
      </c>
      <c r="D1" s="13" t="inlineStr">
        <is>
          <t>Remarks</t>
        </is>
      </c>
    </row>
    <row customHeight="1" ht="23.85" r="2" s="1">
      <c r="A2" s="13" t="inlineStr">
        <is>
          <t>Mass fraction of animals, protists, and bacteria out of the total marine biomass</t>
        </is>
      </c>
      <c r="B2" s="5">
        <f>SUM(Data!G6,Data!G4,Data!G7,Data!G9:G22)/SUM(Data!G2:G26)</f>
        <v/>
      </c>
      <c r="C2" t="n">
        <v>0.8</v>
      </c>
    </row>
    <row customHeight="1" ht="12.85" r="3" s="1">
      <c r="A3" t="inlineStr">
        <is>
          <t>Mass fraction of primary producers out of marine biomass</t>
        </is>
      </c>
      <c r="B3">
        <f>SUM(Data!G2:G6,Data!G22)/SUM(Data!G2:G26)</f>
        <v/>
      </c>
      <c r="C3" t="n">
        <v>0.2</v>
      </c>
    </row>
    <row customHeight="1" ht="23.85" r="4" s="1">
      <c r="A4" s="13" t="inlineStr">
        <is>
          <t>Mass of fish and crustaceans relative to the mass of whales and squids</t>
        </is>
      </c>
      <c r="B4" s="14">
        <f>SUM(Data!G9,Data!G10)/SUM(Data!G14,Data!G15)</f>
        <v/>
      </c>
      <c r="D4" t="inlineStr">
        <is>
          <t xml:space="preserve">We assume </t>
        </is>
      </c>
    </row>
    <row customHeight="1" ht="23.85" r="5" s="1">
      <c r="A5" s="13" t="inlineStr">
        <is>
          <t>Fraction of the biomass of protists that is photosynthetic</t>
        </is>
      </c>
      <c r="B5" s="5">
        <f>SUM(Data!G6,Data!G22)/SUM(Data!G6,Data!G18:G22)</f>
        <v/>
      </c>
      <c r="C5" t="n">
        <v>0.3</v>
      </c>
    </row>
    <row customHeight="1" ht="23.85" r="6" s="1">
      <c r="A6" s="13" t="inlineStr">
        <is>
          <t>Fraction of the total marine photoautotrophic biomass that is in protists</t>
        </is>
      </c>
      <c r="B6" s="15">
        <f>SUM(Data!G6,Data!G22)/SUM(Data!G2:G6,Data!G22)</f>
        <v/>
      </c>
      <c r="C6" s="16" t="n">
        <v>0.6</v>
      </c>
    </row>
    <row customHeight="1" ht="23.85" r="7" s="1">
      <c r="A7" s="13" t="inlineStr">
        <is>
          <t>Fraction of the total marine photoautotrophic biomass that is in archaeplanstida</t>
        </is>
      </c>
      <c r="B7" s="15">
        <f>SUM(Data!G2,Data!G3,Data!G5)/SUM(Data!G2:G6,Data!G22)</f>
        <v/>
      </c>
      <c r="C7" s="16" t="n">
        <v>0.3</v>
      </c>
    </row>
    <row customHeight="1" ht="23.85" r="8" s="1">
      <c r="A8" s="13" t="inlineStr">
        <is>
          <t>Fraction of the total marine photoautotrophic biomass that is in bacteria</t>
        </is>
      </c>
      <c r="B8" s="15">
        <f>Data!G4/SUM(Data!G2:G6,Data!G22)</f>
        <v/>
      </c>
      <c r="C8" s="16" t="n">
        <v>0.1</v>
      </c>
    </row>
    <row customHeight="1" ht="23.85" r="9" s="1">
      <c r="A9" s="13" t="inlineStr">
        <is>
          <t>Fraction of SAR11 out of the total biomass of marine bacteria</t>
        </is>
      </c>
      <c r="B9" s="5">
        <f>(2.4E+28*0.000000000000011/1000000000000000)/SUM(Data!G7,Data!G4)</f>
        <v/>
      </c>
      <c r="C9" t="n">
        <v>0.2</v>
      </c>
      <c r="D9" s="17" t="inlineStr">
        <is>
          <t>Based on Morris et al. (https://doi.org/10.1038/nature01240), assuming a carbon content of ≈10 fg C cell^-1</t>
        </is>
      </c>
    </row>
    <row customHeight="1" ht="35.05" r="10" s="1">
      <c r="A10" s="13" t="inlineStr">
        <is>
          <t>Fraction of Prochlorococcus and Synechococcus out of the total biomass of marine bacteria</t>
        </is>
      </c>
      <c r="B10" s="18">
        <f>(2.9E+27*0.000000000000048 + 7E+26*0.000000000000204)/1000000000000000/SUM(Data!G7,Data!G4)</f>
        <v/>
      </c>
      <c r="C10" t="n">
        <v>0.2</v>
      </c>
      <c r="D10" s="13" t="inlineStr">
        <is>
          <t>Based on Flombaum et al. (https://doi.org/10.1073/pnas.1307701110), along with carbon content numbers from Buitenhuis et al. (https://doi.org/10.5194/essd-4-37-2012)</t>
        </is>
      </c>
    </row>
    <row customHeight="1" ht="23.85" r="11" s="1">
      <c r="A11" s="13" t="inlineStr">
        <is>
          <t>Fraction of unicellular biomass out of the total marine biomass</t>
        </is>
      </c>
      <c r="B11" s="8">
        <f>SUM(Data!G4:G8,Data!G18:G21,Data!G24:G27)/SUM(Data!G2:G26)</f>
        <v/>
      </c>
      <c r="C11" s="8">
        <f>2/3</f>
        <v/>
      </c>
    </row>
    <row customHeight="1" ht="23.85" r="12" s="1">
      <c r="A12" s="13" t="inlineStr">
        <is>
          <t>Fraction of planktonic biomass out of the total marine biomass</t>
        </is>
      </c>
      <c r="B12" s="5">
        <f>SUM(Data!G4:G12,Data!G18:G20,Data!G24:G25,Data!G27)/SUM(Data!G2:G26)</f>
        <v/>
      </c>
      <c r="C12" t="inlineStr">
        <is>
          <t>Majority</t>
        </is>
      </c>
    </row>
    <row customHeight="1" ht="23.85" r="13" s="1">
      <c r="A13" s="13" t="inlineStr">
        <is>
          <t>Fraction of nektonic biomass out of the total marine biomass</t>
        </is>
      </c>
      <c r="B13" s="5">
        <f>SUM(Data!G14:G15,Data!G17)/SUM(Data!G2:G26)</f>
        <v/>
      </c>
      <c r="C13" t="inlineStr">
        <is>
          <t>~10%</t>
        </is>
      </c>
    </row>
    <row customHeight="1" ht="23.85" r="14" s="1">
      <c r="A14" s="13" t="inlineStr">
        <is>
          <t>Fraction of particle-attached biomass out of the total marine biomass</t>
        </is>
      </c>
      <c r="B14" s="8">
        <f>SUM(Data!G21,Data!G26)/SUM(Data!G2:G26)</f>
        <v/>
      </c>
      <c r="C14" t="inlineStr">
        <is>
          <t>~5%</t>
        </is>
      </c>
    </row>
    <row customHeight="1" ht="23.85" r="15" s="1">
      <c r="A15" s="13" t="inlineStr">
        <is>
          <t>Fraction of benthic biomass out of the total marine biomass</t>
        </is>
      </c>
      <c r="B15" s="8">
        <f>SUM(Data!G2,Data!G13,Data!G16)/SUM(Data!G2:G22)</f>
        <v/>
      </c>
      <c r="C15" t="inlineStr">
        <is>
          <t>≈5%</t>
        </is>
      </c>
    </row>
  </sheetData>
  <hyperlinks>
    <hyperlink ref="D9" r:id="rId1"/>
  </hyperlinks>
  <pageMargins bottom="1.05277777777778" footer="0.7875" header="0.7875" left="0.7875" right="0.7875" top="1.05277777777778"/>
  <pageSetup firstPageNumber="0" horizontalDpi="300" orientation="portrait" paperSize="9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2019-01-17T16:30:15Z</dcterms:created>
  <dcterms:modified xsi:type="dcterms:W3CDTF">2019-09-15T05:58:58Z</dcterms:modified>
  <cp:lastModifiedBy>Yinon Bar-on</cp:lastModifiedBy>
  <cp:revision>37</cp:revision>
</cp:coreProperties>
</file>