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<sst xmlns="http://schemas.openxmlformats.org/spreadsheetml/2006/main" count="156" uniqueCount="121">
  <si>
    <t>Eletronica</t>
  </si>
  <si>
    <t>Robôs BDP</t>
  </si>
  <si>
    <t>Nome</t>
  </si>
  <si>
    <t>QTD</t>
  </si>
  <si>
    <t>Total</t>
  </si>
  <si>
    <t>Recomendado</t>
  </si>
  <si>
    <t>À comprar</t>
  </si>
  <si>
    <t>Valor R$</t>
  </si>
  <si>
    <t>Marca / Modelo</t>
  </si>
  <si>
    <t xml:space="preserve">Link </t>
  </si>
  <si>
    <t>Principal</t>
  </si>
  <si>
    <t>Reserva</t>
  </si>
  <si>
    <t>OK</t>
  </si>
  <si>
    <t>Arduino</t>
  </si>
  <si>
    <t>Arduino Nano V3.0 - com Cabo</t>
  </si>
  <si>
    <t>https://www.institutodigital.com.br/pd-2367AA.html</t>
  </si>
  <si>
    <t>Ponte H</t>
  </si>
  <si>
    <t>Driver Duplo Ponte H de Motor DC ou Passo-TB6612FNG</t>
  </si>
  <si>
    <t>https://www.msseletronica.com/detalhes/modulo-driver-ponte-h-duplo-1a-para-motor-dc-e-motor-de-passo-tb6612fng_pid1114.html</t>
  </si>
  <si>
    <t>Radio</t>
  </si>
  <si>
    <t>placa cobreada de vidro</t>
  </si>
  <si>
    <t>Placa de Fibra de Vidro Virgem Cobreada 20x15 cm</t>
  </si>
  <si>
    <t>https://www.baudaeletronica.com.br/placa-de-fibra-de-vidro-virgem-cobreada-20x15-cm.html?gclid=CjwKCAjwxOvsBRAjEiwAuY7L8jB5yNCFYx67HKDuI55QjX_HCmiuvelpuHUtYhKTfIuGmgztOuD9xxoCKS4QAvD_BwE</t>
  </si>
  <si>
    <t>Barra de Pino M</t>
  </si>
  <si>
    <t>Barra de Pinos Estampada 1x40x15 180º</t>
  </si>
  <si>
    <t>https://www.eletrodex.com.br/barra-de-pinos-estampada-1x40x15-180.html</t>
  </si>
  <si>
    <t>Dip Switch (2 chaves)</t>
  </si>
  <si>
    <t>Chave DIP Switch 2 Vias</t>
  </si>
  <si>
    <t>http://www.institutodigital.com.br/pd-4f7c8e-chave-dip-switch-2-vias.html?ct=&amp;p=1&amp;s=1</t>
  </si>
  <si>
    <t>Regulador de Tensão</t>
  </si>
  <si>
    <t>Módulo LM2596 Regulador de Tensão Ajustável DC-DC</t>
  </si>
  <si>
    <t>http://www.institutodigital.com.br/pd-140cdb-modulo-lm2596-regulador-de-tensao-ajustavel-dc-dc.html?ct=&amp;p=1&amp;s=1</t>
  </si>
  <si>
    <t>Chave (ON/OFF) 3 terminais</t>
  </si>
  <si>
    <t>Chave Mini SS-12D00 - 3 Terminais</t>
  </si>
  <si>
    <t>http://www.institutodigital.com.br/pd-520a05-chave-mini-ss-12d00-3-terminais.html?ct=&amp;p=2&amp;s=1</t>
  </si>
  <si>
    <t>Bateria</t>
  </si>
  <si>
    <t>Bateria nano-tech 7.4v 300 mah</t>
  </si>
  <si>
    <t>https://www.kingmodels.com.br/loja/produto-212983-3028-lipo_nano_tech_2s_7_4v_300mah_35_70c_airsoft_aero</t>
  </si>
  <si>
    <t>Estanho</t>
  </si>
  <si>
    <t>Acabando</t>
  </si>
  <si>
    <t>-</t>
  </si>
  <si>
    <t>Solda Cobix Sn40-pb60 500g</t>
  </si>
  <si>
    <t>https://www.americanas.com.br/produto/87468404/solda-cobix-sn40-pb60?WT.srch=1&amp;acc=e789ea56094489dffd798f86ff51c7a9&amp;epar=bp_pl_00_go_pla_casaeconst_geral_gmv&amp;gclid=CjwKCAjw5_DsBRBPEiwAIEDRW6-L-RK70RYTnunE8HPjoAAMepyVVWVnu4hGaPFS8Mtc30bjV3bdexoCEXcQAvD_BwE&amp;i=5c51155c49f937f625aca95a&amp;o=5d0956496c28a3cb50f6532f&amp;opn=YSMESP&amp;sellerId=12402643000140</t>
  </si>
  <si>
    <t>Cabo de solda</t>
  </si>
  <si>
    <t>Ferro de Solda Para Estação de Solda HK-936B - Hikari</t>
  </si>
  <si>
    <t>https://www.baudaeletronica.com.br/ferro-de-solda-para-estacao-de-solda-hk-936b-hikari.html?gclid=CjwKCAjw29vsBRAuEiwA9s-0BwLqbZC6RCUWx9VHIwshRDdkteChydERFxzeCqAyjzFefvgJqwaxzxoCKC0QAvD_BwE</t>
  </si>
  <si>
    <t>Jumpers macho femea</t>
  </si>
  <si>
    <t>Jumper macho/femea 40 x unidades 20cm</t>
  </si>
  <si>
    <t>http://www.institutodigital.com.br/pd-3ab5dc-jumper-macho-femea-40-x-unidades-20cm.html?ct=&amp;p=1&amp;s=1</t>
  </si>
  <si>
    <t>Barra de pinos fêmea</t>
  </si>
  <si>
    <t>Barra de Pinos Fêmea - 1x40 - 2,54mm</t>
  </si>
  <si>
    <t>http://www.institutodigital.com.br/pd-f7655-barra-de-pinos-femea-1x40-2-54mm.html?ct=76b8c&amp;p=5&amp;s=1</t>
  </si>
  <si>
    <t>eletroimã</t>
  </si>
  <si>
    <t>Eletroimã / Solenoide 5V 2,5kg</t>
  </si>
  <si>
    <t>https://www.baudaeletronica.com.br/eletroim-solenide-20mm-5kg.html?gclid=CjwKCAjw5_DsBRBPEiwAIEDRW6zCD4NKwJJsLPsK2uDTm_29Zvg1p-c7_vMf3tU5Dv8MyHmWxb8MLBoCXpAQAvD_BwE</t>
  </si>
  <si>
    <t>Conector Barra Pino Fêmea  180°</t>
  </si>
  <si>
    <t>Conector Barra Pino Fêmea Pci 2x20 - Mci 2,54mm 180°</t>
  </si>
  <si>
    <t xml:space="preserve">https://www.americanas.com.br/produto/196949794/conector-barra-pino-femea-pci-2x20-mci-2-54mm-180?pfm_carac=Barra%20De%20Pinos%20F%C3%AAmea%20Pci%202x40%20-%20Mci%202%2C54mm%20-%20180%C2%B0&amp;pfm_index=13&amp;pfm_page=search&amp;pfm_pos=grid&amp;pfm_type=search_page%20&amp;sellerId
</t>
  </si>
  <si>
    <t>Power bank</t>
  </si>
  <si>
    <t>Carregador Portátil Power Bank 2200 Mha Cb078 Multilaser - Rosa</t>
  </si>
  <si>
    <t>https://www.americanas.com.br/produto/27595699/carregador-portatil-power-bank-2200-mha-cb078-multilaser?DCSext.recom=RR_item_page.rr1-ClickCP&amp;cor=Rosa&amp;nm_origem=rec_item_page.rr1-ClickCP&amp;nm_ranking_rec=4</t>
  </si>
  <si>
    <t>TOTAL</t>
  </si>
  <si>
    <t>Curso Arduino</t>
  </si>
  <si>
    <t>Link</t>
  </si>
  <si>
    <t>V</t>
  </si>
  <si>
    <t>Push button</t>
  </si>
  <si>
    <t>Chave Tactil 6x6x5mm - 2 Terminais</t>
  </si>
  <si>
    <t>https://www.baudaeletronica.com.br/chave-tactil-6x6x5mm-4-terminais.html?gclid=CjwKCAjw29vsBRAuEiwA9s-0BwhHNfjp3B4JykX4CQDMCDq569VIHzk_cjQucYvWfAlRkFKFYvtB3xoCuT8QAvD_BwE</t>
  </si>
  <si>
    <t>LCD</t>
  </si>
  <si>
    <t>Display LCD 16x2 com Backlight Azul/Branco</t>
  </si>
  <si>
    <t>http://www.institutodigital.com.br/pd-115245-display-lcd-16x2-com-backlight-azul-branco.html?ct=&amp;p=1&amp;s=1</t>
  </si>
  <si>
    <t>LDR</t>
  </si>
  <si>
    <t>http://www.institutodigital.com.br/pd-182de8-sensor-fotoresistor-ldr-5528-de-5mm.html?ct=&amp;p=1&amp;s=1</t>
  </si>
  <si>
    <t>F</t>
  </si>
  <si>
    <t>Resistores 270</t>
  </si>
  <si>
    <t>Resistor 270 ohms 1/4W</t>
  </si>
  <si>
    <t>http://www.institutodigital.com.br/pd-6adb0b-resistor-270-ohms-1-4w.html?ct=76b8c&amp;p=3&amp;s=1</t>
  </si>
  <si>
    <t xml:space="preserve">Display 7 segmentos </t>
  </si>
  <si>
    <t>Display de 7 segmentos com 1 digito (Catodo Comum)</t>
  </si>
  <si>
    <t>http://www.institutodigital.com.br/pd-6c99bb-display-de-7-segmentos-com-1-digito-catodo-comum.html?ct=&amp;p=1&amp;s=1</t>
  </si>
  <si>
    <t>Resistores 10 k</t>
  </si>
  <si>
    <t>Resistor 10K ohms 1/4W</t>
  </si>
  <si>
    <t>http://www.institutodigital.com.br/pd-6adc5b-resistor-10k-ohms-1-4w.html?ct=76b8c&amp;p=4&amp;s=1</t>
  </si>
  <si>
    <r>
      <rPr>
        <rFont val="Arial"/>
        <color rgb="FF00FF00"/>
      </rPr>
      <t>Servo motor</t>
    </r>
    <r>
      <rPr>
        <rFont val="Arial"/>
        <color rgb="FFFF0000"/>
      </rPr>
      <t xml:space="preserve"> </t>
    </r>
  </si>
  <si>
    <t>Micro Servo Motor Tower Pro SG90 9g</t>
  </si>
  <si>
    <t>http://www.institutodigital.com.br/pd-1017f9-micro-servo-motor-tower-pro-sg90-9g.html?ct=&amp;p=1&amp;s=1</t>
  </si>
  <si>
    <t>Buzzer</t>
  </si>
  <si>
    <t>Buzzer 5 Volts Ativo</t>
  </si>
  <si>
    <t>http://www.institutodigital.com.br/pd-2d108d-buzzer-5-volts-ativo.html?ct=&amp;p=1&amp;s=7</t>
  </si>
  <si>
    <t>Arduino Nano V3.0 - Sem Cabo</t>
  </si>
  <si>
    <t>http://www.institutodigital.com.br/pd-2367aa-arduino-nano-v3-0-sem-cabo.html?ct=&amp;p=1&amp;s=1</t>
  </si>
  <si>
    <t>Leds</t>
  </si>
  <si>
    <t>Kit 20 Leds 5mm difusos coloridos</t>
  </si>
  <si>
    <t>http://www.institutodigital.com.br/pd-6c4ecc-kit-20-leds-5mm-difusos-coloridos.html?ct=&amp;p=1&amp;s=1</t>
  </si>
  <si>
    <t>Módulo para LCD</t>
  </si>
  <si>
    <t>Módulo Serial I2C para Display LCD 16x2</t>
  </si>
  <si>
    <t>http://www.institutodigital.com.br/pd-141125-modulo-serial-i2c-para-display-lcd-16x2.html?ct=&amp;p=1&amp;s=1</t>
  </si>
  <si>
    <t>RESULTADO FINAL</t>
  </si>
  <si>
    <t>Estilete</t>
  </si>
  <si>
    <t>Lixas</t>
  </si>
  <si>
    <t>Multimêtro</t>
  </si>
  <si>
    <t>Fonte de tensão</t>
  </si>
  <si>
    <t>Caixa organizadora</t>
  </si>
  <si>
    <t>Joystick</t>
  </si>
  <si>
    <t>Bússola</t>
  </si>
  <si>
    <t xml:space="preserve">Módulo GY-521 Acelerômetro E Giroscópio MPU-6050
</t>
  </si>
  <si>
    <t>https://www.institutodigital.com.br/pd-1BF432.html</t>
  </si>
  <si>
    <t>Acelerômetro E Giroscópio</t>
  </si>
  <si>
    <t>Mala de viagens</t>
  </si>
  <si>
    <t>Construção do campo</t>
  </si>
  <si>
    <t>PLA</t>
  </si>
  <si>
    <t>Diodos 1N5408</t>
  </si>
  <si>
    <t xml:space="preserve">Termistor </t>
  </si>
  <si>
    <t>R$ 0,89</t>
  </si>
  <si>
    <t>Termistor NTC 10K ohm</t>
  </si>
  <si>
    <t>https://www.institutodigital.com.br/pd-6bfa89-termistor-ntc-10k-ohm.html?ct=&amp;p=1&amp;s=1</t>
  </si>
  <si>
    <t xml:space="preserve">push buton 2 terminais </t>
  </si>
  <si>
    <t>https://www.institutodigital.com.br/pd-59E87C.html</t>
  </si>
  <si>
    <t>Barra de pinos macho</t>
  </si>
  <si>
    <t>Barra de Pinos Macho - 1x40 - 2,54mm</t>
  </si>
  <si>
    <t>https://www.institutodigital.com.br/pd-f765a-barra-de-pinos-macho-1x40-2-54mm.html?ct=&amp;p=1&amp;s=7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</si>
</sst>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b/>
      <i/>
      <color theme="1"/>
      <name val="Arial"/>
    </font>
    <font>
      <sz val="12.0"/>
      <color rgb="FFFF0000"/>
      <name val="Arial"/>
      <scheme val="minor"/>
    </font>
    <font/>
    <font>
      <color rgb="FF000000"/>
      <name val="Arial"/>
    </font>
    <font>
      <color theme="1"/>
      <name val="Arial"/>
    </font>
    <font>
      <color theme="1"/>
      <name val="Arial"/>
      <scheme val="minor"/>
    </font>
    <font>
      <color rgb="FF00FF00"/>
      <name val="Arial"/>
    </font>
    <font>
      <u/>
      <color rgb="FF0000FF"/>
    </font>
    <font>
      <sz val="9.0"/>
      <color rgb="FF000000"/>
      <name val="Arial"/>
    </font>
    <font>
      <sz val="12.0"/>
      <color rgb="FF000000"/>
      <name val="&quot;Yanone Kaffeesatz&quot;"/>
    </font>
    <font>
      <color rgb="FFFF0000"/>
      <name val="Arial"/>
    </font>
    <font>
      <sz val="11.0"/>
      <color rgb="FF000000"/>
      <name val="&quot;Yanone Kaffeesatz&quot;"/>
    </font>
    <font>
      <u/>
      <color rgb="FF0000FF"/>
    </font>
    <font>
      <color rgb="FF000000"/>
      <name val="Arial"/>
      <scheme val="minor"/>
    </font>
    <font>
      <color rgb="FF00FF00"/>
      <name val="Arial"/>
      <scheme val="minor"/>
    </font>
    <font>
      <sz val="9.0"/>
      <color rgb="FF454444"/>
      <name val="Arial"/>
    </font>
    <font>
      <color rgb="FFFF0000"/>
      <name val="Arial"/>
      <scheme val="minor"/>
    </font>
    <font>
      <b/>
      <color theme="1"/>
      <name val="Arial"/>
      <scheme val="minor"/>
    </font>
    <font>
      <b/>
      <color rgb="FF00FF00"/>
      <name val="Arial"/>
      <scheme val="minor"/>
    </font>
    <font>
      <sz val="11.0"/>
      <color theme="1"/>
      <name val="&quot;Yanone Kaffeesatz&quot;"/>
    </font>
    <font>
      <b/>
      <color rgb="FFFFFFFF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horizontal="center" readingOrder="0" vertical="center"/>
    </xf>
    <xf borderId="5" fillId="0" fontId="3" numFmtId="0" xfId="0" applyBorder="1" applyFont="1"/>
    <xf borderId="6" fillId="0" fontId="5" numFmtId="0" xfId="0" applyAlignment="1" applyBorder="1" applyFont="1">
      <alignment horizontal="center" shrinkToFit="0" vertical="center" wrapText="1"/>
    </xf>
    <xf borderId="6" fillId="0" fontId="7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horizontal="center" readingOrder="0"/>
    </xf>
    <xf borderId="6" fillId="0" fontId="6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6" fillId="0" fontId="6" numFmtId="0" xfId="0" applyBorder="1" applyFont="1"/>
    <xf borderId="6" fillId="0" fontId="4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horizontal="center"/>
    </xf>
    <xf borderId="0" fillId="2" fontId="9" numFmtId="0" xfId="0" applyAlignment="1" applyFill="1" applyFont="1">
      <alignment horizontal="left" readingOrder="0"/>
    </xf>
    <xf borderId="0" fillId="0" fontId="5" numFmtId="0" xfId="0" applyAlignment="1" applyFont="1">
      <alignment horizontal="center" shrinkToFit="0" vertical="center" wrapText="1"/>
    </xf>
    <xf borderId="0" fillId="2" fontId="10" numFmtId="0" xfId="0" applyAlignment="1" applyFont="1">
      <alignment horizontal="left" readingOrder="0"/>
    </xf>
    <xf borderId="0" fillId="0" fontId="11" numFmtId="0" xfId="0" applyAlignment="1" applyFont="1">
      <alignment horizontal="center" readingOrder="0" shrinkToFit="0" vertical="center" wrapText="1"/>
    </xf>
    <xf borderId="6" fillId="0" fontId="11" numFmtId="0" xfId="0" applyAlignment="1" applyBorder="1" applyFont="1">
      <alignment horizontal="center" readingOrder="0" shrinkToFit="0" vertical="center" wrapText="1"/>
    </xf>
    <xf borderId="0" fillId="2" fontId="12" numFmtId="0" xfId="0" applyAlignment="1" applyFont="1">
      <alignment horizontal="left" readingOrder="0"/>
    </xf>
    <xf borderId="6" fillId="0" fontId="13" numFmtId="0" xfId="0" applyAlignment="1" applyBorder="1" applyFont="1">
      <alignment readingOrder="0"/>
    </xf>
    <xf borderId="6" fillId="2" fontId="12" numFmtId="0" xfId="0" applyAlignment="1" applyBorder="1" applyFont="1">
      <alignment horizontal="left" readingOrder="0"/>
    </xf>
    <xf borderId="0" fillId="0" fontId="4" numFmtId="0" xfId="0" applyAlignment="1" applyFont="1">
      <alignment horizontal="center" readingOrder="0"/>
    </xf>
    <xf borderId="6" fillId="0" fontId="7" numFmtId="0" xfId="0" applyAlignment="1" applyBorder="1" applyFont="1">
      <alignment horizontal="center" readingOrder="0"/>
    </xf>
    <xf borderId="0" fillId="0" fontId="14" numFmtId="0" xfId="0" applyAlignment="1" applyFont="1">
      <alignment horizontal="center" readingOrder="0"/>
    </xf>
    <xf borderId="6" fillId="0" fontId="15" numFmtId="0" xfId="0" applyAlignment="1" applyBorder="1" applyFont="1">
      <alignment horizontal="center" readingOrder="0"/>
    </xf>
    <xf borderId="6" fillId="0" fontId="16" numFmtId="0" xfId="0" applyAlignment="1" applyBorder="1" applyFont="1">
      <alignment readingOrder="0"/>
    </xf>
    <xf borderId="0" fillId="0" fontId="17" numFmtId="0" xfId="0" applyAlignment="1" applyFont="1">
      <alignment readingOrder="0"/>
    </xf>
    <xf borderId="6" fillId="0" fontId="15" numFmtId="0" xfId="0" applyAlignment="1" applyBorder="1" applyFont="1">
      <alignment readingOrder="0"/>
    </xf>
    <xf borderId="6" fillId="0" fontId="17" numFmtId="0" xfId="0" applyAlignment="1" applyBorder="1" applyFont="1">
      <alignment readingOrder="0"/>
    </xf>
    <xf borderId="6" fillId="0" fontId="14" numFmtId="0" xfId="0" applyAlignment="1" applyBorder="1" applyFont="1">
      <alignment horizontal="center" readingOrder="0"/>
    </xf>
    <xf borderId="0" fillId="0" fontId="18" numFmtId="0" xfId="0" applyAlignment="1" applyFont="1">
      <alignment horizontal="center" readingOrder="0"/>
    </xf>
    <xf borderId="1" fillId="0" fontId="18" numFmtId="0" xfId="0" applyAlignment="1" applyBorder="1" applyFont="1">
      <alignment horizontal="center"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0" fillId="2" fontId="4" numFmtId="0" xfId="0" applyAlignment="1" applyFont="1">
      <alignment horizontal="center" readingOrder="0"/>
    </xf>
    <xf borderId="7" fillId="2" fontId="4" numFmtId="0" xfId="0" applyAlignment="1" applyBorder="1" applyFont="1">
      <alignment horizontal="center" readingOrder="0"/>
    </xf>
    <xf borderId="5" fillId="0" fontId="6" numFmtId="0" xfId="0" applyAlignment="1" applyBorder="1" applyFont="1">
      <alignment horizontal="center"/>
    </xf>
    <xf borderId="5" fillId="0" fontId="6" numFmtId="0" xfId="0" applyAlignment="1" applyBorder="1" applyFont="1">
      <alignment horizontal="center" readingOrder="0" vertical="center"/>
    </xf>
    <xf borderId="6" fillId="2" fontId="4" numFmtId="0" xfId="0" applyAlignment="1" applyBorder="1" applyFont="1">
      <alignment horizontal="center" readingOrder="0" vertical="center"/>
    </xf>
    <xf borderId="0" fillId="0" fontId="14" numFmtId="0" xfId="0" applyAlignment="1" applyFont="1">
      <alignment readingOrder="0"/>
    </xf>
    <xf borderId="6" fillId="0" fontId="19" numFmtId="0" xfId="0" applyAlignment="1" applyBorder="1" applyFont="1">
      <alignment readingOrder="0"/>
    </xf>
    <xf borderId="6" fillId="0" fontId="6" numFmtId="0" xfId="0" applyAlignment="1" applyBorder="1" applyFont="1">
      <alignment horizontal="center" vertical="bottom"/>
    </xf>
    <xf borderId="6" fillId="0" fontId="6" numFmtId="0" xfId="0" applyAlignment="1" applyBorder="1" applyFont="1">
      <alignment horizontal="center" readingOrder="0" vertical="bottom"/>
    </xf>
    <xf borderId="6" fillId="2" fontId="20" numFmtId="0" xfId="0" applyAlignment="1" applyBorder="1" applyFont="1">
      <alignment horizontal="left" readingOrder="0"/>
    </xf>
    <xf borderId="6" fillId="2" fontId="4" numFmtId="0" xfId="0" applyAlignment="1" applyBorder="1" applyFont="1">
      <alignment horizontal="left" readingOrder="0"/>
    </xf>
    <xf borderId="8" fillId="3" fontId="21" numFmtId="0" xfId="0" applyAlignment="1" applyBorder="1" applyFill="1" applyFont="1">
      <alignment readingOrder="0"/>
    </xf>
    <xf borderId="6" fillId="0" fontId="18" numFmtId="0" xfId="0" applyBorder="1" applyFont="1"/>
    <xf borderId="0" fillId="2" fontId="21" numFmtId="0" xfId="0" applyAlignment="1" applyFont="1">
      <alignment readingOrder="0"/>
    </xf>
    <xf borderId="3" fillId="0" fontId="18" numFmtId="0" xfId="0" applyBorder="1" applyFont="1"/>
    <xf borderId="0" fillId="2" fontId="17" numFmtId="0" xfId="0" applyAlignment="1" applyFont="1">
      <alignment readingOrder="0"/>
    </xf>
    <xf borderId="6" fillId="2" fontId="17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www.institutodigital.com.br/pd-6c99bb-display-de-7-segmentos-com-1-digito-catodo-comum.html?ct=&amp;p=1&amp;s=1" TargetMode="External"/><Relationship Id="rId22" Type="http://schemas.openxmlformats.org/officeDocument/2006/relationships/hyperlink" Target="http://www.institutodigital.com.br/pd-1017f9-micro-servo-motor-tower-pro-sg90-9g.html?ct=&amp;p=1&amp;s=1" TargetMode="External"/><Relationship Id="rId21" Type="http://schemas.openxmlformats.org/officeDocument/2006/relationships/hyperlink" Target="http://www.institutodigital.com.br/pd-6adc5b-resistor-10k-ohms-1-4w.html?ct=76b8c&amp;p=4&amp;s=1" TargetMode="External"/><Relationship Id="rId24" Type="http://schemas.openxmlformats.org/officeDocument/2006/relationships/hyperlink" Target="http://www.institutodigital.com.br/pd-2367aa-arduino-nano-v3-0-sem-cabo.html?ct=&amp;p=1&amp;s=1" TargetMode="External"/><Relationship Id="rId23" Type="http://schemas.openxmlformats.org/officeDocument/2006/relationships/hyperlink" Target="http://www.institutodigital.com.br/pd-2d108d-buzzer-5-volts-ativo.html?ct=&amp;p=1&amp;s=7" TargetMode="External"/><Relationship Id="rId1" Type="http://schemas.openxmlformats.org/officeDocument/2006/relationships/hyperlink" Target="https://www.institutodigital.com.br/pd-2367AA.html" TargetMode="External"/><Relationship Id="rId2" Type="http://schemas.openxmlformats.org/officeDocument/2006/relationships/hyperlink" Target="https://www.msseletronica.com/detalhes/modulo-driver-ponte-h-duplo-1a-para-motor-dc-e-motor-de-passo-tb6612fng_pid1114.html" TargetMode="External"/><Relationship Id="rId3" Type="http://schemas.openxmlformats.org/officeDocument/2006/relationships/hyperlink" Target="https://www.baudaeletronica.com.br/placa-de-fibra-de-vidro-virgem-cobreada-20x15-cm.html?gclid=CjwKCAjwxOvsBRAjEiwAuY7L8jB5yNCFYx67HKDuI55QjX_HCmiuvelpuHUtYhKTfIuGmgztOuD9xxoCKS4QAvD_BwE" TargetMode="External"/><Relationship Id="rId4" Type="http://schemas.openxmlformats.org/officeDocument/2006/relationships/hyperlink" Target="https://www.eletrodex.com.br/barra-de-pinos-estampada-1x40x15-180.html" TargetMode="External"/><Relationship Id="rId9" Type="http://schemas.openxmlformats.org/officeDocument/2006/relationships/hyperlink" Target="https://www.americanas.com.br/produto/87468404/solda-cobix-sn40-pb60?WT.srch=1&amp;acc=e789ea56094489dffd798f86ff51c7a9&amp;epar=bp_pl_00_go_pla_casaeconst_geral_gmv&amp;gclid=CjwKCAjw5_DsBRBPEiwAIEDRW6-L-RK70RYTnunE8HPjoAAMepyVVWVnu4hGaPFS8Mtc30bjV3bdexoCEXcQAvD_BwE&amp;i=5c51155c49f937f625aca95a&amp;o=5d0956496c28a3cb50f6532f&amp;opn=YSMESP&amp;sellerId=12402643000140" TargetMode="External"/><Relationship Id="rId26" Type="http://schemas.openxmlformats.org/officeDocument/2006/relationships/hyperlink" Target="http://www.institutodigital.com.br/pd-141125-modulo-serial-i2c-para-display-lcd-16x2.html?ct=&amp;p=1&amp;s=1" TargetMode="External"/><Relationship Id="rId25" Type="http://schemas.openxmlformats.org/officeDocument/2006/relationships/hyperlink" Target="http://www.institutodigital.com.br/pd-6c4ecc-kit-20-leds-5mm-difusos-coloridos.html?ct=&amp;p=1&amp;s=1" TargetMode="External"/><Relationship Id="rId28" Type="http://schemas.openxmlformats.org/officeDocument/2006/relationships/hyperlink" Target="https://www.institutodigital.com.br/pd-6bfa89-termistor-ntc-10k-ohm.html?ct=&amp;p=1&amp;s=1" TargetMode="External"/><Relationship Id="rId27" Type="http://schemas.openxmlformats.org/officeDocument/2006/relationships/hyperlink" Target="https://www.institutodigital.com.br/pd-1BF432.html" TargetMode="External"/><Relationship Id="rId5" Type="http://schemas.openxmlformats.org/officeDocument/2006/relationships/hyperlink" Target="http://www.institutodigital.com.br/pd-4f7c8e-chave-dip-switch-2-vias.html?ct=&amp;p=1&amp;s=1" TargetMode="External"/><Relationship Id="rId6" Type="http://schemas.openxmlformats.org/officeDocument/2006/relationships/hyperlink" Target="http://www.institutodigital.com.br/pd-140cdb-modulo-lm2596-regulador-de-tensao-ajustavel-dc-dc.html?ct=&amp;p=1&amp;s=1" TargetMode="External"/><Relationship Id="rId29" Type="http://schemas.openxmlformats.org/officeDocument/2006/relationships/hyperlink" Target="https://www.institutodigital.com.br/pd-59E87C.html" TargetMode="External"/><Relationship Id="rId7" Type="http://schemas.openxmlformats.org/officeDocument/2006/relationships/hyperlink" Target="http://www.institutodigital.com.br/pd-520a05-chave-mini-ss-12d00-3-terminais.html?ct=&amp;p=2&amp;s=1" TargetMode="External"/><Relationship Id="rId8" Type="http://schemas.openxmlformats.org/officeDocument/2006/relationships/hyperlink" Target="https://www.kingmodels.com.br/loja/produto-212983-3028-lipo_nano_tech_2s_7_4v_300mah_35_70c_airsoft_aero" TargetMode="External"/><Relationship Id="rId31" Type="http://schemas.openxmlformats.org/officeDocument/2006/relationships/drawing" Target="../drawings/drawing1.xml"/><Relationship Id="rId30" Type="http://schemas.openxmlformats.org/officeDocument/2006/relationships/hyperlink" Target="https://www.institutodigital.com.br/pd-f765a-barra-de-pinos-macho-1x40-2-54mm.html?ct=&amp;p=1&amp;s=7" TargetMode="External"/><Relationship Id="rId11" Type="http://schemas.openxmlformats.org/officeDocument/2006/relationships/hyperlink" Target="http://www.institutodigital.com.br/pd-3ab5dc-jumper-macho-femea-40-x-unidades-20cm.html?ct=&amp;p=1&amp;s=1" TargetMode="External"/><Relationship Id="rId10" Type="http://schemas.openxmlformats.org/officeDocument/2006/relationships/hyperlink" Target="https://www.baudaeletronica.com.br/ferro-de-solda-para-estacao-de-solda-hk-936b-hikari.html?gclid=CjwKCAjw29vsBRAuEiwA9s-0BwLqbZC6RCUWx9VHIwshRDdkteChydERFxzeCqAyjzFefvgJqwaxzxoCKC0QAvD_BwE" TargetMode="External"/><Relationship Id="rId13" Type="http://schemas.openxmlformats.org/officeDocument/2006/relationships/hyperlink" Target="https://www.baudaeletronica.com.br/eletroim-solenide-20mm-5kg.html?gclid=CjwKCAjw5_DsBRBPEiwAIEDRW6zCD4NKwJJsLPsK2uDTm_29Zvg1p-c7_vMf3tU5Dv8MyHmWxb8MLBoCXpAQAvD_BwE" TargetMode="External"/><Relationship Id="rId12" Type="http://schemas.openxmlformats.org/officeDocument/2006/relationships/hyperlink" Target="http://www.institutodigital.com.br/pd-f7655-barra-de-pinos-femea-1x40-2-54mm.html?ct=76b8c&amp;p=5&amp;s=1" TargetMode="External"/><Relationship Id="rId15" Type="http://schemas.openxmlformats.org/officeDocument/2006/relationships/hyperlink" Target="https://www.americanas.com.br/produto/27595699/carregador-portatil-power-bank-2200-mha-cb078-multilaser?DCSext.recom=RR_item_page.rr1-ClickCP&amp;cor=Rosa&amp;nm_origem=rec_item_page.rr1-ClickCP&amp;nm_ranking_rec=4" TargetMode="External"/><Relationship Id="rId14" Type="http://schemas.openxmlformats.org/officeDocument/2006/relationships/hyperlink" Target="https://www.americanas.com.br/produto/196949794/conector-barra-pino-femea-pci-2x20-mci-2-54mm-180?pfm_carac=Barra%20De%20Pinos%20F%C3%AAmea%20Pci%202x40%20-%20Mci%202%2C54mm%20-%20180%C2%B0&amp;pfm_index=13&amp;pfm_page=search&amp;pfm_pos=grid&amp;pfm_type=search_page%20&amp;sellerId" TargetMode="External"/><Relationship Id="rId17" Type="http://schemas.openxmlformats.org/officeDocument/2006/relationships/hyperlink" Target="http://www.institutodigital.com.br/pd-115245-display-lcd-16x2-com-backlight-azul-branco.html?ct=&amp;p=1&amp;s=1" TargetMode="External"/><Relationship Id="rId16" Type="http://schemas.openxmlformats.org/officeDocument/2006/relationships/hyperlink" Target="https://www.baudaeletronica.com.br/chave-tactil-6x6x5mm-4-terminais.html?gclid=CjwKCAjw29vsBRAuEiwA9s-0BwhHNfjp3B4JykX4CQDMCDq569VIHzk_cjQucYvWfAlRkFKFYvtB3xoCuT8QAvD_BwE" TargetMode="External"/><Relationship Id="rId19" Type="http://schemas.openxmlformats.org/officeDocument/2006/relationships/hyperlink" Target="http://www.institutodigital.com.br/pd-6adb0b-resistor-270-ohms-1-4w.html?ct=76b8c&amp;p=3&amp;s=1" TargetMode="External"/><Relationship Id="rId18" Type="http://schemas.openxmlformats.org/officeDocument/2006/relationships/hyperlink" Target="http://www.institutodigital.com.br/pd-182de8-sensor-fotoresistor-ldr-5528-de-5mm.html?ct=&amp;p=1&amp;s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4.75"/>
    <col customWidth="1" min="3" max="3" width="22.38"/>
    <col customWidth="1" min="4" max="4" width="9.5"/>
    <col customWidth="1" min="5" max="5" width="9.25"/>
    <col customWidth="1" min="6" max="6" width="6.63"/>
    <col customWidth="1" min="7" max="7" width="12.25"/>
    <col customWidth="1" min="8" max="8" width="10.25"/>
    <col customWidth="1" min="9" max="9" width="12.88"/>
    <col customWidth="1" min="10" max="10" width="39.88"/>
    <col customWidth="1" min="11" max="11" width="43.63"/>
  </cols>
  <sheetData>
    <row r="1" ht="15.75" customHeight="1">
      <c r="A1" s="1"/>
      <c r="B1" s="1"/>
      <c r="C1" s="1" t="s">
        <v>0</v>
      </c>
    </row>
    <row r="2" ht="15.75" customHeight="1">
      <c r="A2" s="2"/>
      <c r="B2" s="2"/>
      <c r="C2" s="3" t="s">
        <v>1</v>
      </c>
      <c r="D2" s="4"/>
      <c r="E2" s="4"/>
      <c r="F2" s="4"/>
      <c r="G2" s="4"/>
      <c r="H2" s="4"/>
      <c r="I2" s="4"/>
      <c r="J2" s="4"/>
      <c r="K2" s="5"/>
    </row>
    <row r="3" ht="15.75" customHeight="1">
      <c r="A3" s="6"/>
      <c r="B3" s="6"/>
      <c r="C3" s="7" t="s">
        <v>2</v>
      </c>
      <c r="D3" s="8" t="s">
        <v>3</v>
      </c>
      <c r="E3" s="5"/>
      <c r="F3" s="9" t="s">
        <v>4</v>
      </c>
      <c r="G3" s="9" t="s">
        <v>5</v>
      </c>
      <c r="H3" s="9" t="s">
        <v>6</v>
      </c>
      <c r="I3" s="10" t="s">
        <v>7</v>
      </c>
      <c r="J3" s="10" t="s">
        <v>8</v>
      </c>
      <c r="K3" s="10" t="s">
        <v>9</v>
      </c>
    </row>
    <row r="4" ht="15.75" customHeight="1">
      <c r="A4" s="6"/>
      <c r="B4" s="6"/>
      <c r="C4" s="11"/>
      <c r="D4" s="12" t="s">
        <v>10</v>
      </c>
      <c r="E4" s="12" t="s">
        <v>11</v>
      </c>
      <c r="F4" s="11"/>
      <c r="G4" s="11"/>
      <c r="H4" s="11"/>
      <c r="I4" s="11"/>
      <c r="J4" s="11"/>
      <c r="K4" s="11"/>
    </row>
    <row r="5" ht="15.75" customHeight="1">
      <c r="A5" s="6"/>
      <c r="B5" s="6" t="s">
        <v>12</v>
      </c>
      <c r="C5" s="13" t="s">
        <v>13</v>
      </c>
      <c r="D5" s="12">
        <v>4.0</v>
      </c>
      <c r="E5" s="12">
        <v>0.0</v>
      </c>
      <c r="F5" s="12">
        <f t="shared" ref="F5:F7" si="1">D5+E5</f>
        <v>4</v>
      </c>
      <c r="G5" s="12">
        <v>8.0</v>
      </c>
      <c r="H5" s="12">
        <f>G5-F5</f>
        <v>4</v>
      </c>
      <c r="I5" s="14">
        <v>19.0</v>
      </c>
      <c r="J5" s="15" t="s">
        <v>14</v>
      </c>
      <c r="K5" s="16" t="s">
        <v>15</v>
      </c>
      <c r="L5" s="17">
        <f t="shared" ref="L5:L18" si="2">multiply(H5,I5)</f>
        <v>76</v>
      </c>
    </row>
    <row r="6" ht="15.75" customHeight="1">
      <c r="A6" s="6"/>
      <c r="B6" s="6"/>
      <c r="C6" s="18" t="s">
        <v>16</v>
      </c>
      <c r="D6" s="12">
        <v>3.0</v>
      </c>
      <c r="E6" s="12">
        <v>2.0</v>
      </c>
      <c r="F6" s="12">
        <f t="shared" si="1"/>
        <v>5</v>
      </c>
      <c r="G6" s="12">
        <v>6.0</v>
      </c>
      <c r="H6" s="18">
        <v>3.0</v>
      </c>
      <c r="I6" s="19"/>
      <c r="J6" s="20" t="s">
        <v>17</v>
      </c>
      <c r="K6" s="16" t="s">
        <v>18</v>
      </c>
      <c r="L6" s="17">
        <f t="shared" si="2"/>
        <v>0</v>
      </c>
    </row>
    <row r="7" ht="15.75" customHeight="1">
      <c r="A7" s="6"/>
      <c r="B7" s="21"/>
      <c r="C7" s="12" t="s">
        <v>19</v>
      </c>
      <c r="D7" s="12">
        <v>3.0</v>
      </c>
      <c r="E7" s="12">
        <v>6.0</v>
      </c>
      <c r="F7" s="12">
        <f t="shared" si="1"/>
        <v>9</v>
      </c>
      <c r="G7" s="12">
        <v>8.0</v>
      </c>
      <c r="H7" s="18">
        <v>0.0</v>
      </c>
      <c r="I7" s="19"/>
      <c r="J7" s="17"/>
      <c r="K7" s="17"/>
      <c r="L7" s="17">
        <f t="shared" si="2"/>
        <v>0</v>
      </c>
    </row>
    <row r="8" ht="15.75" customHeight="1">
      <c r="A8" s="6"/>
      <c r="B8" s="6"/>
      <c r="C8" s="13" t="s">
        <v>20</v>
      </c>
      <c r="D8" s="12"/>
      <c r="E8" s="12"/>
      <c r="F8" s="12"/>
      <c r="G8" s="12"/>
      <c r="H8" s="18">
        <v>6.0</v>
      </c>
      <c r="I8" s="14">
        <v>20.0</v>
      </c>
      <c r="J8" s="15" t="s">
        <v>21</v>
      </c>
      <c r="K8" s="16" t="s">
        <v>22</v>
      </c>
      <c r="L8" s="17">
        <f t="shared" si="2"/>
        <v>120</v>
      </c>
    </row>
    <row r="9" ht="15.75" customHeight="1">
      <c r="A9" s="6"/>
      <c r="B9" s="6"/>
      <c r="C9" s="18" t="s">
        <v>23</v>
      </c>
      <c r="D9" s="12">
        <v>0.0</v>
      </c>
      <c r="E9" s="12">
        <v>0.0</v>
      </c>
      <c r="F9" s="12">
        <f t="shared" ref="F9:F13" si="3">D9+E9</f>
        <v>0</v>
      </c>
      <c r="G9" s="18">
        <v>20.0</v>
      </c>
      <c r="H9" s="12">
        <f>G9-F9</f>
        <v>20</v>
      </c>
      <c r="I9" s="14">
        <v>1.5</v>
      </c>
      <c r="J9" s="22" t="s">
        <v>24</v>
      </c>
      <c r="K9" s="16" t="s">
        <v>25</v>
      </c>
      <c r="L9" s="17">
        <f t="shared" si="2"/>
        <v>30</v>
      </c>
    </row>
    <row r="10" ht="15.75" customHeight="1">
      <c r="A10" s="23"/>
      <c r="B10" s="23" t="s">
        <v>12</v>
      </c>
      <c r="C10" s="24" t="s">
        <v>26</v>
      </c>
      <c r="D10" s="12">
        <v>3.0</v>
      </c>
      <c r="E10" s="12">
        <v>1.0</v>
      </c>
      <c r="F10" s="12">
        <f t="shared" si="3"/>
        <v>4</v>
      </c>
      <c r="G10" s="12">
        <v>8.0</v>
      </c>
      <c r="H10" s="18">
        <v>10.0</v>
      </c>
      <c r="I10" s="14">
        <v>0.95</v>
      </c>
      <c r="J10" s="15" t="s">
        <v>27</v>
      </c>
      <c r="K10" s="16" t="s">
        <v>28</v>
      </c>
      <c r="L10" s="17">
        <f t="shared" si="2"/>
        <v>9.5</v>
      </c>
    </row>
    <row r="11" ht="15.75" customHeight="1">
      <c r="A11" s="23"/>
      <c r="B11" s="23" t="s">
        <v>12</v>
      </c>
      <c r="C11" s="24" t="s">
        <v>29</v>
      </c>
      <c r="D11" s="12">
        <v>3.0</v>
      </c>
      <c r="E11" s="12">
        <v>1.0</v>
      </c>
      <c r="F11" s="12">
        <f t="shared" si="3"/>
        <v>4</v>
      </c>
      <c r="G11" s="12">
        <v>6.0</v>
      </c>
      <c r="H11" s="18">
        <v>0.0</v>
      </c>
      <c r="I11" s="14">
        <v>6.17</v>
      </c>
      <c r="J11" s="25" t="s">
        <v>30</v>
      </c>
      <c r="K11" s="26" t="s">
        <v>31</v>
      </c>
      <c r="L11" s="17">
        <f t="shared" si="2"/>
        <v>0</v>
      </c>
    </row>
    <row r="12" ht="15.75" customHeight="1">
      <c r="A12" s="23"/>
      <c r="B12" s="23" t="s">
        <v>12</v>
      </c>
      <c r="C12" s="24" t="s">
        <v>32</v>
      </c>
      <c r="D12" s="12">
        <v>3.0</v>
      </c>
      <c r="E12" s="12">
        <v>1.0</v>
      </c>
      <c r="F12" s="12">
        <f t="shared" si="3"/>
        <v>4</v>
      </c>
      <c r="G12" s="12">
        <v>6.0</v>
      </c>
      <c r="H12" s="18">
        <v>15.0</v>
      </c>
      <c r="I12" s="14">
        <v>0.32</v>
      </c>
      <c r="J12" s="27" t="s">
        <v>33</v>
      </c>
      <c r="K12" s="16" t="s">
        <v>34</v>
      </c>
      <c r="L12" s="17">
        <f t="shared" si="2"/>
        <v>4.8</v>
      </c>
    </row>
    <row r="13" ht="15.75" customHeight="1">
      <c r="A13" s="6"/>
      <c r="B13" s="21"/>
      <c r="C13" s="12" t="s">
        <v>35</v>
      </c>
      <c r="D13" s="12">
        <v>3.0</v>
      </c>
      <c r="E13" s="12">
        <v>1.0</v>
      </c>
      <c r="F13" s="12">
        <f t="shared" si="3"/>
        <v>4</v>
      </c>
      <c r="G13" s="12">
        <v>6.0</v>
      </c>
      <c r="H13" s="12">
        <f>G13-F13</f>
        <v>2</v>
      </c>
      <c r="I13" s="14">
        <v>39.9</v>
      </c>
      <c r="J13" s="15" t="s">
        <v>36</v>
      </c>
      <c r="K13" s="16" t="s">
        <v>37</v>
      </c>
      <c r="L13" s="17">
        <f t="shared" si="2"/>
        <v>79.8</v>
      </c>
    </row>
    <row r="14" ht="15.75" customHeight="1">
      <c r="A14" s="28"/>
      <c r="B14" s="28"/>
      <c r="C14" s="29" t="s">
        <v>38</v>
      </c>
      <c r="D14" s="15" t="s">
        <v>39</v>
      </c>
      <c r="E14" s="14">
        <v>0.0</v>
      </c>
      <c r="F14" s="15" t="s">
        <v>40</v>
      </c>
      <c r="G14" s="14" t="s">
        <v>40</v>
      </c>
      <c r="H14" s="14">
        <v>1.0</v>
      </c>
      <c r="I14" s="14">
        <v>50.0</v>
      </c>
      <c r="J14" s="15" t="s">
        <v>41</v>
      </c>
      <c r="K14" s="26" t="s">
        <v>42</v>
      </c>
      <c r="L14" s="17">
        <f t="shared" si="2"/>
        <v>50</v>
      </c>
    </row>
    <row r="15" ht="15.75" customHeight="1">
      <c r="A15" s="30"/>
      <c r="B15" s="30"/>
      <c r="C15" s="31" t="s">
        <v>43</v>
      </c>
      <c r="D15" s="17"/>
      <c r="E15" s="17"/>
      <c r="F15" s="17"/>
      <c r="G15" s="19"/>
      <c r="H15" s="17"/>
      <c r="I15" s="14">
        <v>116.9</v>
      </c>
      <c r="J15" s="32" t="s">
        <v>44</v>
      </c>
      <c r="K15" s="26" t="s">
        <v>45</v>
      </c>
      <c r="L15" s="17">
        <f t="shared" si="2"/>
        <v>0</v>
      </c>
    </row>
    <row r="16" ht="15.75" customHeight="1">
      <c r="A16" s="33"/>
      <c r="B16" s="33" t="s">
        <v>12</v>
      </c>
      <c r="C16" s="34" t="s">
        <v>46</v>
      </c>
      <c r="D16" s="19"/>
      <c r="E16" s="19"/>
      <c r="F16" s="19"/>
      <c r="G16" s="19"/>
      <c r="H16" s="14">
        <v>40.0</v>
      </c>
      <c r="I16" s="14">
        <v>7.56</v>
      </c>
      <c r="J16" s="15" t="s">
        <v>47</v>
      </c>
      <c r="K16" s="26" t="s">
        <v>48</v>
      </c>
      <c r="L16" s="17">
        <f t="shared" si="2"/>
        <v>302.4</v>
      </c>
    </row>
    <row r="17" ht="15.75" customHeight="1">
      <c r="A17" s="33"/>
      <c r="B17" s="33" t="s">
        <v>12</v>
      </c>
      <c r="C17" s="35" t="s">
        <v>49</v>
      </c>
      <c r="D17" s="19"/>
      <c r="E17" s="19"/>
      <c r="F17" s="19"/>
      <c r="G17" s="19"/>
      <c r="H17" s="14">
        <v>10.0</v>
      </c>
      <c r="I17" s="14">
        <v>1.16</v>
      </c>
      <c r="J17" s="27" t="s">
        <v>50</v>
      </c>
      <c r="K17" s="26" t="s">
        <v>51</v>
      </c>
      <c r="L17" s="17">
        <f t="shared" si="2"/>
        <v>11.6</v>
      </c>
    </row>
    <row r="18" ht="15.75" customHeight="1">
      <c r="A18" s="30"/>
      <c r="B18" s="30"/>
      <c r="C18" s="31" t="s">
        <v>52</v>
      </c>
      <c r="D18" s="14">
        <v>3.0</v>
      </c>
      <c r="E18" s="19"/>
      <c r="F18" s="14">
        <v>3.0</v>
      </c>
      <c r="G18" s="19"/>
      <c r="H18" s="14"/>
      <c r="I18" s="14">
        <v>41.0</v>
      </c>
      <c r="J18" s="27" t="s">
        <v>53</v>
      </c>
      <c r="K18" s="16" t="s">
        <v>54</v>
      </c>
      <c r="L18" s="17">
        <f t="shared" si="2"/>
        <v>0</v>
      </c>
    </row>
    <row r="19" ht="15.75" customHeight="1">
      <c r="A19" s="30"/>
      <c r="B19" s="30"/>
      <c r="C19" s="31" t="s">
        <v>55</v>
      </c>
      <c r="D19" s="14"/>
      <c r="E19" s="19"/>
      <c r="F19" s="14"/>
      <c r="G19" s="19"/>
      <c r="H19" s="14">
        <v>20.0</v>
      </c>
      <c r="I19" s="14">
        <v>30.0</v>
      </c>
      <c r="J19" s="15" t="s">
        <v>56</v>
      </c>
      <c r="K19" s="16" t="s">
        <v>57</v>
      </c>
      <c r="L19" s="17"/>
    </row>
    <row r="20" ht="15.75" customHeight="1">
      <c r="A20" s="30"/>
      <c r="B20" s="30"/>
      <c r="C20" s="36" t="s">
        <v>58</v>
      </c>
      <c r="D20" s="14">
        <v>6.0</v>
      </c>
      <c r="E20" s="19"/>
      <c r="F20" s="14">
        <v>6.0</v>
      </c>
      <c r="G20" s="19"/>
      <c r="H20" s="14">
        <v>6.0</v>
      </c>
      <c r="I20" s="14">
        <v>15.0</v>
      </c>
      <c r="J20" s="15" t="s">
        <v>59</v>
      </c>
      <c r="K20" s="26" t="s">
        <v>60</v>
      </c>
      <c r="L20" s="17">
        <f>multiply(H20,I20)</f>
        <v>90</v>
      </c>
    </row>
    <row r="21" ht="15.75" customHeight="1">
      <c r="A21" s="37"/>
      <c r="B21" s="37"/>
      <c r="C21" s="38" t="s">
        <v>61</v>
      </c>
      <c r="D21" s="4"/>
      <c r="E21" s="4"/>
      <c r="F21" s="4"/>
      <c r="G21" s="4"/>
      <c r="H21" s="4"/>
      <c r="I21" s="4"/>
      <c r="J21" s="4"/>
      <c r="K21" s="5"/>
      <c r="L21" s="17">
        <f>SUM(L5:L20)</f>
        <v>774.1</v>
      </c>
    </row>
    <row r="22" ht="15.75" customHeight="1">
      <c r="A22" s="39"/>
      <c r="B22" s="39"/>
      <c r="C22" s="39"/>
      <c r="D22" s="40"/>
      <c r="E22" s="40"/>
      <c r="F22" s="40"/>
      <c r="G22" s="40"/>
      <c r="H22" s="41"/>
      <c r="K22" s="39"/>
    </row>
    <row r="23" ht="15.75" customHeight="1">
      <c r="A23" s="39"/>
      <c r="B23" s="39"/>
      <c r="C23" s="39"/>
      <c r="D23" s="40"/>
      <c r="E23" s="40"/>
      <c r="F23" s="40"/>
      <c r="G23" s="40"/>
      <c r="H23" s="41"/>
      <c r="I23" s="41"/>
      <c r="K23" s="39"/>
    </row>
    <row r="24" ht="15.75" customHeight="1">
      <c r="A24" s="2"/>
      <c r="B24" s="2"/>
      <c r="C24" s="3" t="s">
        <v>62</v>
      </c>
      <c r="D24" s="4"/>
      <c r="E24" s="4"/>
      <c r="F24" s="4"/>
      <c r="G24" s="4"/>
      <c r="H24" s="4"/>
      <c r="I24" s="4"/>
      <c r="J24" s="4"/>
      <c r="K24" s="5"/>
    </row>
    <row r="25" ht="24.75" customHeight="1">
      <c r="A25" s="42"/>
      <c r="B25" s="42"/>
      <c r="C25" s="43" t="s">
        <v>2</v>
      </c>
      <c r="D25" s="44"/>
      <c r="E25" s="44"/>
      <c r="F25" s="44"/>
      <c r="G25" s="45" t="s">
        <v>5</v>
      </c>
      <c r="H25" s="45" t="s">
        <v>6</v>
      </c>
      <c r="I25" s="45" t="s">
        <v>7</v>
      </c>
      <c r="J25" s="45" t="s">
        <v>8</v>
      </c>
      <c r="K25" s="46" t="s">
        <v>63</v>
      </c>
    </row>
    <row r="26" ht="15.75" customHeight="1">
      <c r="A26" s="47" t="s">
        <v>64</v>
      </c>
      <c r="B26" s="47" t="s">
        <v>12</v>
      </c>
      <c r="C26" s="34" t="s">
        <v>65</v>
      </c>
      <c r="D26" s="17"/>
      <c r="E26" s="17"/>
      <c r="F26" s="17"/>
      <c r="G26" s="17"/>
      <c r="H26" s="14">
        <v>30.0</v>
      </c>
      <c r="I26" s="14">
        <v>0.12</v>
      </c>
      <c r="J26" s="15" t="s">
        <v>66</v>
      </c>
      <c r="K26" s="16" t="s">
        <v>67</v>
      </c>
      <c r="L26" s="17">
        <f t="shared" ref="L26:L36" si="4">multiply(H26,I26)</f>
        <v>3.6</v>
      </c>
    </row>
    <row r="27" ht="15.75" customHeight="1">
      <c r="A27" s="33" t="s">
        <v>64</v>
      </c>
      <c r="B27" s="33" t="s">
        <v>12</v>
      </c>
      <c r="C27" s="48" t="s">
        <v>68</v>
      </c>
      <c r="D27" s="17"/>
      <c r="E27" s="19"/>
      <c r="F27" s="19"/>
      <c r="G27" s="49"/>
      <c r="H27" s="50">
        <v>10.0</v>
      </c>
      <c r="I27" s="14">
        <v>10.92</v>
      </c>
      <c r="J27" s="15" t="s">
        <v>69</v>
      </c>
      <c r="K27" s="26" t="s">
        <v>70</v>
      </c>
      <c r="L27" s="17">
        <f t="shared" si="4"/>
        <v>109.2</v>
      </c>
    </row>
    <row r="28" ht="15.75" customHeight="1">
      <c r="A28" s="33" t="s">
        <v>64</v>
      </c>
      <c r="B28" s="33" t="s">
        <v>12</v>
      </c>
      <c r="C28" s="34" t="s">
        <v>71</v>
      </c>
      <c r="D28" s="17"/>
      <c r="E28" s="19"/>
      <c r="F28" s="19"/>
      <c r="G28" s="49"/>
      <c r="H28" s="50">
        <v>10.0</v>
      </c>
      <c r="I28" s="14">
        <v>0.65</v>
      </c>
      <c r="J28" s="17"/>
      <c r="K28" s="26" t="s">
        <v>72</v>
      </c>
      <c r="L28" s="17">
        <f t="shared" si="4"/>
        <v>6.5</v>
      </c>
    </row>
    <row r="29" ht="15.75" customHeight="1">
      <c r="A29" s="33" t="s">
        <v>73</v>
      </c>
      <c r="B29" s="33" t="s">
        <v>12</v>
      </c>
      <c r="C29" s="34" t="s">
        <v>74</v>
      </c>
      <c r="D29" s="17"/>
      <c r="E29" s="19"/>
      <c r="F29" s="19"/>
      <c r="G29" s="19"/>
      <c r="H29" s="14">
        <v>100.0</v>
      </c>
      <c r="I29" s="14">
        <v>0.09</v>
      </c>
      <c r="J29" s="15" t="s">
        <v>75</v>
      </c>
      <c r="K29" s="16" t="s">
        <v>76</v>
      </c>
      <c r="L29" s="17">
        <f t="shared" si="4"/>
        <v>9</v>
      </c>
    </row>
    <row r="30" ht="15.75" customHeight="1">
      <c r="A30" s="33" t="s">
        <v>64</v>
      </c>
      <c r="B30" s="33" t="s">
        <v>12</v>
      </c>
      <c r="C30" s="34" t="s">
        <v>77</v>
      </c>
      <c r="D30" s="17"/>
      <c r="E30" s="19"/>
      <c r="F30" s="19"/>
      <c r="G30" s="19"/>
      <c r="H30" s="14">
        <v>15.0</v>
      </c>
      <c r="I30" s="14">
        <v>2.49</v>
      </c>
      <c r="J30" s="15" t="s">
        <v>78</v>
      </c>
      <c r="K30" s="26" t="s">
        <v>79</v>
      </c>
      <c r="L30" s="17">
        <f t="shared" si="4"/>
        <v>37.35</v>
      </c>
    </row>
    <row r="31" ht="15.75" customHeight="1">
      <c r="A31" s="47" t="s">
        <v>73</v>
      </c>
      <c r="B31" s="47"/>
      <c r="C31" s="34" t="s">
        <v>80</v>
      </c>
      <c r="D31" s="17"/>
      <c r="E31" s="19"/>
      <c r="F31" s="19"/>
      <c r="G31" s="19"/>
      <c r="H31" s="14">
        <v>20.0</v>
      </c>
      <c r="I31" s="14">
        <v>0.09</v>
      </c>
      <c r="J31" s="51" t="s">
        <v>81</v>
      </c>
      <c r="K31" s="26" t="s">
        <v>82</v>
      </c>
      <c r="L31" s="17">
        <f t="shared" si="4"/>
        <v>1.8</v>
      </c>
    </row>
    <row r="32" ht="15.75" customHeight="1">
      <c r="A32" s="33" t="s">
        <v>73</v>
      </c>
      <c r="B32" s="33" t="s">
        <v>12</v>
      </c>
      <c r="C32" s="35" t="s">
        <v>83</v>
      </c>
      <c r="D32" s="19"/>
      <c r="E32" s="19"/>
      <c r="F32" s="19"/>
      <c r="G32" s="19"/>
      <c r="H32" s="14">
        <v>10.0</v>
      </c>
      <c r="I32" s="14">
        <v>8.61</v>
      </c>
      <c r="J32" s="22" t="s">
        <v>84</v>
      </c>
      <c r="K32" s="26" t="s">
        <v>85</v>
      </c>
      <c r="L32" s="17">
        <f t="shared" si="4"/>
        <v>86.1</v>
      </c>
    </row>
    <row r="33" ht="15.75" customHeight="1">
      <c r="A33" s="33" t="s">
        <v>64</v>
      </c>
      <c r="B33" s="33" t="s">
        <v>12</v>
      </c>
      <c r="C33" s="34" t="s">
        <v>86</v>
      </c>
      <c r="D33" s="19"/>
      <c r="E33" s="19"/>
      <c r="F33" s="19"/>
      <c r="G33" s="19"/>
      <c r="H33" s="14">
        <v>10.0</v>
      </c>
      <c r="I33" s="14">
        <v>1.05</v>
      </c>
      <c r="J33" s="15" t="s">
        <v>87</v>
      </c>
      <c r="K33" s="26" t="s">
        <v>88</v>
      </c>
      <c r="L33" s="17">
        <f t="shared" si="4"/>
        <v>10.5</v>
      </c>
    </row>
    <row r="34" ht="15.75" customHeight="1">
      <c r="A34" s="33" t="s">
        <v>40</v>
      </c>
      <c r="B34" s="33"/>
      <c r="C34" s="34" t="s">
        <v>13</v>
      </c>
      <c r="D34" s="17"/>
      <c r="E34" s="17"/>
      <c r="F34" s="17"/>
      <c r="G34" s="19"/>
      <c r="H34" s="14">
        <v>10.0</v>
      </c>
      <c r="I34" s="14">
        <v>10.0</v>
      </c>
      <c r="J34" s="52" t="s">
        <v>89</v>
      </c>
      <c r="K34" s="26" t="s">
        <v>90</v>
      </c>
      <c r="L34" s="17">
        <f t="shared" si="4"/>
        <v>100</v>
      </c>
    </row>
    <row r="35" ht="15.75" customHeight="1">
      <c r="A35" s="33" t="s">
        <v>64</v>
      </c>
      <c r="B35" s="33" t="s">
        <v>12</v>
      </c>
      <c r="C35" s="34" t="s">
        <v>91</v>
      </c>
      <c r="D35" s="17"/>
      <c r="E35" s="17"/>
      <c r="F35" s="17"/>
      <c r="G35" s="17"/>
      <c r="H35" s="14">
        <v>15.0</v>
      </c>
      <c r="I35" s="14">
        <v>2.94</v>
      </c>
      <c r="J35" s="15" t="s">
        <v>92</v>
      </c>
      <c r="K35" s="16" t="s">
        <v>93</v>
      </c>
      <c r="L35" s="17">
        <f t="shared" si="4"/>
        <v>44.1</v>
      </c>
    </row>
    <row r="36" ht="15.75" customHeight="1">
      <c r="A36" s="33" t="s">
        <v>73</v>
      </c>
      <c r="B36" s="33" t="s">
        <v>12</v>
      </c>
      <c r="C36" s="34" t="s">
        <v>94</v>
      </c>
      <c r="D36" s="17"/>
      <c r="E36" s="17"/>
      <c r="F36" s="17"/>
      <c r="G36" s="17"/>
      <c r="H36" s="14">
        <v>10.0</v>
      </c>
      <c r="I36" s="14">
        <v>7.0</v>
      </c>
      <c r="J36" s="15" t="s">
        <v>95</v>
      </c>
      <c r="K36" s="26" t="s">
        <v>96</v>
      </c>
      <c r="L36" s="17">
        <f t="shared" si="4"/>
        <v>70</v>
      </c>
    </row>
    <row r="37" ht="15.75" customHeight="1">
      <c r="A37" s="37"/>
      <c r="B37" s="37"/>
      <c r="C37" s="38" t="s">
        <v>61</v>
      </c>
      <c r="D37" s="4"/>
      <c r="E37" s="4"/>
      <c r="F37" s="4"/>
      <c r="G37" s="4"/>
      <c r="H37" s="4"/>
      <c r="I37" s="4"/>
      <c r="J37" s="4"/>
      <c r="K37" s="5"/>
      <c r="L37" s="17">
        <f>SUM(L26:L36)</f>
        <v>478.15</v>
      </c>
    </row>
    <row r="38" ht="15.75" customHeight="1"/>
    <row r="39" ht="15.75" customHeight="1">
      <c r="K39" s="53" t="s">
        <v>97</v>
      </c>
      <c r="L39" s="54">
        <f>SUM(L21,L37)</f>
        <v>1252.25</v>
      </c>
    </row>
    <row r="40" ht="15.75" customHeight="1">
      <c r="K40" s="55"/>
      <c r="L40" s="56"/>
    </row>
    <row r="41" ht="15.75" customHeight="1">
      <c r="A41" s="39"/>
      <c r="B41" s="39"/>
      <c r="C41" s="15" t="s">
        <v>98</v>
      </c>
      <c r="D41" s="17"/>
      <c r="E41" s="17"/>
      <c r="F41" s="17"/>
      <c r="G41" s="17"/>
      <c r="H41" s="17"/>
      <c r="I41" s="17"/>
      <c r="J41" s="17"/>
      <c r="K41" s="17"/>
      <c r="L41" s="17"/>
    </row>
    <row r="42" ht="15.75" customHeight="1">
      <c r="A42" s="39"/>
      <c r="B42" s="39"/>
      <c r="C42" s="15" t="s">
        <v>99</v>
      </c>
      <c r="D42" s="17"/>
      <c r="E42" s="17"/>
      <c r="F42" s="17"/>
      <c r="G42" s="17"/>
      <c r="H42" s="17"/>
      <c r="I42" s="17"/>
      <c r="J42" s="17"/>
      <c r="K42" s="17"/>
      <c r="L42" s="17"/>
    </row>
    <row r="43" ht="15.75" customHeight="1">
      <c r="A43" s="39"/>
      <c r="B43" s="39"/>
      <c r="C43" s="15" t="s">
        <v>100</v>
      </c>
      <c r="D43" s="17"/>
      <c r="E43" s="17"/>
      <c r="F43" s="17"/>
      <c r="G43" s="17"/>
      <c r="H43" s="17"/>
      <c r="I43" s="17"/>
      <c r="J43" s="17"/>
      <c r="K43" s="17"/>
      <c r="L43" s="17"/>
    </row>
    <row r="44" ht="15.75" customHeight="1">
      <c r="A44" s="39"/>
      <c r="B44" s="39"/>
      <c r="C44" s="15" t="s">
        <v>101</v>
      </c>
      <c r="D44" s="17"/>
      <c r="E44" s="17"/>
      <c r="F44" s="17"/>
      <c r="G44" s="17"/>
      <c r="H44" s="17"/>
      <c r="I44" s="17"/>
      <c r="J44" s="17"/>
      <c r="K44" s="17"/>
      <c r="L44" s="17"/>
    </row>
    <row r="45" ht="15.75" customHeight="1">
      <c r="A45" s="39"/>
      <c r="B45" s="39"/>
      <c r="C45" s="15" t="s">
        <v>102</v>
      </c>
      <c r="D45" s="17"/>
      <c r="E45" s="17"/>
      <c r="F45" s="17"/>
      <c r="G45" s="17"/>
      <c r="H45" s="17"/>
      <c r="I45" s="17"/>
      <c r="J45" s="17"/>
      <c r="K45" s="17"/>
      <c r="L45" s="17"/>
    </row>
    <row r="46" ht="15.75" customHeight="1">
      <c r="A46" s="39"/>
      <c r="B46" s="39"/>
      <c r="C46" s="15" t="s">
        <v>103</v>
      </c>
      <c r="D46" s="17"/>
      <c r="E46" s="17"/>
      <c r="F46" s="17"/>
      <c r="G46" s="17"/>
      <c r="H46" s="17"/>
      <c r="I46" s="17"/>
      <c r="J46" s="17"/>
      <c r="K46" s="17"/>
      <c r="L46" s="17"/>
    </row>
    <row r="47" ht="15.75" customHeight="1">
      <c r="A47" s="39"/>
      <c r="B47" s="39"/>
      <c r="C47" s="15" t="s">
        <v>104</v>
      </c>
      <c r="D47" s="17"/>
      <c r="E47" s="17"/>
      <c r="F47" s="17"/>
      <c r="G47" s="17"/>
      <c r="H47" s="17"/>
      <c r="I47" s="17"/>
      <c r="J47" s="15" t="s">
        <v>105</v>
      </c>
      <c r="K47" s="26" t="s">
        <v>106</v>
      </c>
      <c r="L47" s="17"/>
    </row>
    <row r="48" ht="15.75" customHeight="1">
      <c r="A48" s="33"/>
      <c r="B48" s="33" t="s">
        <v>12</v>
      </c>
      <c r="C48" s="35" t="s">
        <v>107</v>
      </c>
      <c r="D48" s="17"/>
      <c r="E48" s="17"/>
      <c r="F48" s="17"/>
      <c r="G48" s="17"/>
      <c r="H48" s="17"/>
      <c r="I48" s="17"/>
      <c r="J48" s="17"/>
      <c r="K48" s="17"/>
      <c r="L48" s="17"/>
    </row>
    <row r="49" ht="15.75" customHeight="1">
      <c r="A49" s="39"/>
      <c r="B49" s="39"/>
      <c r="C49" s="15" t="s">
        <v>108</v>
      </c>
      <c r="D49" s="17"/>
      <c r="E49" s="17"/>
      <c r="F49" s="17"/>
      <c r="G49" s="17"/>
      <c r="H49" s="17"/>
      <c r="I49" s="17"/>
      <c r="J49" s="17"/>
      <c r="K49" s="17"/>
      <c r="L49" s="17"/>
    </row>
    <row r="50" ht="15.75" customHeight="1">
      <c r="A50" s="39"/>
      <c r="B50" s="39"/>
      <c r="C50" s="15" t="s">
        <v>109</v>
      </c>
      <c r="D50" s="17"/>
      <c r="E50" s="17"/>
      <c r="F50" s="17"/>
      <c r="G50" s="17"/>
      <c r="H50" s="17"/>
      <c r="I50" s="17"/>
      <c r="J50" s="17"/>
      <c r="K50" s="17"/>
      <c r="L50" s="17"/>
    </row>
    <row r="51" ht="15.75" customHeight="1">
      <c r="A51" s="39"/>
      <c r="B51" s="39"/>
      <c r="C51" s="15" t="s">
        <v>110</v>
      </c>
      <c r="D51" s="17"/>
      <c r="E51" s="17"/>
      <c r="F51" s="17"/>
      <c r="G51" s="17"/>
      <c r="H51" s="17"/>
      <c r="I51" s="17"/>
      <c r="J51" s="17"/>
      <c r="K51" s="17"/>
      <c r="L51" s="17"/>
    </row>
    <row r="52" ht="15.75" customHeight="1">
      <c r="A52" s="39"/>
      <c r="B52" s="39"/>
      <c r="C52" s="15" t="s">
        <v>111</v>
      </c>
      <c r="D52" s="17"/>
      <c r="E52" s="17"/>
      <c r="F52" s="17"/>
      <c r="G52" s="17"/>
      <c r="H52" s="17"/>
      <c r="I52" s="17"/>
      <c r="J52" s="17"/>
      <c r="K52" s="17"/>
      <c r="L52" s="17"/>
    </row>
    <row r="53" ht="15.75" customHeight="1">
      <c r="A53" s="33"/>
      <c r="B53" s="33"/>
      <c r="C53" s="35" t="s">
        <v>112</v>
      </c>
      <c r="D53" s="17"/>
      <c r="E53" s="17"/>
      <c r="F53" s="17"/>
      <c r="G53" s="17"/>
      <c r="H53" s="17"/>
      <c r="I53" s="15" t="s">
        <v>113</v>
      </c>
      <c r="J53" s="15" t="s">
        <v>114</v>
      </c>
      <c r="K53" s="16" t="s">
        <v>115</v>
      </c>
      <c r="L53" s="17"/>
    </row>
    <row r="54" ht="15.75" customHeight="1">
      <c r="A54" s="57" t="s">
        <v>40</v>
      </c>
      <c r="B54" s="57"/>
      <c r="C54" s="58" t="s">
        <v>116</v>
      </c>
      <c r="D54" s="17"/>
      <c r="E54" s="17"/>
      <c r="F54" s="17"/>
      <c r="G54" s="17"/>
      <c r="H54" s="17"/>
      <c r="I54" s="17"/>
      <c r="J54" s="15" t="s">
        <v>66</v>
      </c>
      <c r="K54" s="26" t="s">
        <v>117</v>
      </c>
    </row>
    <row r="55" ht="15.75" customHeight="1">
      <c r="A55" s="33" t="s">
        <v>40</v>
      </c>
      <c r="B55" s="33"/>
      <c r="C55" s="35" t="s">
        <v>118</v>
      </c>
      <c r="D55" s="17"/>
      <c r="E55" s="17"/>
      <c r="F55" s="17"/>
      <c r="G55" s="17"/>
      <c r="H55" s="17"/>
      <c r="I55" s="17"/>
      <c r="J55" s="15" t="s">
        <v>119</v>
      </c>
      <c r="K55" s="26" t="s">
        <v>120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mergeCells count="12">
    <mergeCell ref="J3:J4"/>
    <mergeCell ref="K3:K4"/>
    <mergeCell ref="C21:K21"/>
    <mergeCell ref="C24:K24"/>
    <mergeCell ref="C37:K37"/>
    <mergeCell ref="C2:K2"/>
    <mergeCell ref="C3:C4"/>
    <mergeCell ref="D3:E3"/>
    <mergeCell ref="F3:F4"/>
    <mergeCell ref="G3:G4"/>
    <mergeCell ref="H3:H4"/>
    <mergeCell ref="I3:I4"/>
  </mergeCells>
  <hyperlinks>
    <hyperlink r:id="rId1" ref="K5"/>
    <hyperlink r:id="rId2" ref="K6"/>
    <hyperlink r:id="rId3" ref="K8"/>
    <hyperlink r:id="rId4" ref="K9"/>
    <hyperlink r:id="rId5" ref="K10"/>
    <hyperlink r:id="rId6" ref="K11"/>
    <hyperlink r:id="rId7" ref="K12"/>
    <hyperlink r:id="rId8" ref="K13"/>
    <hyperlink r:id="rId9" ref="K14"/>
    <hyperlink r:id="rId10" ref="K15"/>
    <hyperlink r:id="rId11" ref="K16"/>
    <hyperlink r:id="rId12" ref="K17"/>
    <hyperlink r:id="rId13" ref="K18"/>
    <hyperlink r:id="rId14" ref="K19"/>
    <hyperlink r:id="rId15" ref="K20"/>
    <hyperlink r:id="rId16" ref="K26"/>
    <hyperlink r:id="rId17" ref="K27"/>
    <hyperlink r:id="rId18" ref="K28"/>
    <hyperlink r:id="rId19" ref="K29"/>
    <hyperlink r:id="rId20" ref="K30"/>
    <hyperlink r:id="rId21" ref="K31"/>
    <hyperlink r:id="rId22" ref="K32"/>
    <hyperlink r:id="rId23" ref="K33"/>
    <hyperlink r:id="rId24" ref="K34"/>
    <hyperlink r:id="rId25" ref="K35"/>
    <hyperlink r:id="rId26" ref="K36"/>
    <hyperlink r:id="rId27" ref="K47"/>
    <hyperlink r:id="rId28" ref="K53"/>
    <hyperlink r:id="rId29" ref="K54"/>
    <hyperlink r:id="rId30" ref="K55"/>
  </hyperlinks>
  <drawing r:id="rId31"/>
</worksheet>
</file>