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iago\Desktop\"/>
    </mc:Choice>
  </mc:AlternateContent>
  <xr:revisionPtr revIDLastSave="0" documentId="8_{AE4EC8C9-ED8C-4B72-A7B7-00A9C8DDDE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  <fileRecoveryPr repairLoad="1"/>
</workbook>
</file>

<file path=xl/calcChain.xml><?xml version="1.0" encoding="utf-8"?>
<calcChain xmlns="http://schemas.openxmlformats.org/spreadsheetml/2006/main">
  <c r="I10" i="1" l="1"/>
  <c r="J10" i="1" s="1"/>
  <c r="I7" i="1"/>
  <c r="I6" i="1"/>
  <c r="I4" i="1"/>
  <c r="J4" i="1" s="1"/>
  <c r="M15" i="1"/>
  <c r="L15" i="1"/>
  <c r="K15" i="1"/>
  <c r="H15" i="1"/>
  <c r="G15" i="1"/>
  <c r="F15" i="1"/>
  <c r="J14" i="1"/>
  <c r="E14" i="1"/>
  <c r="D14" i="1"/>
  <c r="J13" i="1"/>
  <c r="E13" i="1"/>
  <c r="D13" i="1"/>
  <c r="J12" i="1"/>
  <c r="E12" i="1"/>
  <c r="D12" i="1"/>
  <c r="J11" i="1"/>
  <c r="E10" i="1"/>
  <c r="D10" i="1"/>
  <c r="J9" i="1"/>
  <c r="E9" i="1"/>
  <c r="D9" i="1"/>
  <c r="J7" i="1"/>
  <c r="E7" i="1"/>
  <c r="D7" i="1"/>
  <c r="J6" i="1"/>
  <c r="E6" i="1"/>
  <c r="D6" i="1"/>
  <c r="E4" i="1"/>
  <c r="D4" i="1"/>
  <c r="D15" i="1" s="1"/>
  <c r="J15" i="1" l="1"/>
</calcChain>
</file>

<file path=xl/sharedStrings.xml><?xml version="1.0" encoding="utf-8"?>
<sst xmlns="http://schemas.openxmlformats.org/spreadsheetml/2006/main" count="30" uniqueCount="26">
  <si>
    <t>Previsão de Cargas</t>
  </si>
  <si>
    <t>Dependencias</t>
  </si>
  <si>
    <t>Dimensões</t>
  </si>
  <si>
    <t>Número de pontos de luz</t>
  </si>
  <si>
    <t>Potência de iluminação (VA)</t>
  </si>
  <si>
    <t>TUG's</t>
  </si>
  <si>
    <t>TUE's</t>
  </si>
  <si>
    <t>Largura (m)</t>
  </si>
  <si>
    <t>Comprimento (m)</t>
  </si>
  <si>
    <t>Área (m²)</t>
  </si>
  <si>
    <t>Perímetro (m)</t>
  </si>
  <si>
    <t>Quantidade</t>
  </si>
  <si>
    <t>Potência unitária (VA)</t>
  </si>
  <si>
    <t>Potência total (VA)</t>
  </si>
  <si>
    <t>Potência Unitária (VA)</t>
  </si>
  <si>
    <t>Potência Total (VA)</t>
  </si>
  <si>
    <t>Área de Serviço</t>
  </si>
  <si>
    <t>Banheiro</t>
  </si>
  <si>
    <t>Copa</t>
  </si>
  <si>
    <t>Corredor</t>
  </si>
  <si>
    <t>Cozinha</t>
  </si>
  <si>
    <t>Dormitorio 1</t>
  </si>
  <si>
    <t>Dormitorio 2</t>
  </si>
  <si>
    <t>Escritório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</si>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</sst>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4" fillId="2" borderId="7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2" fontId="3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2"/>
  <sheetViews>
    <sheetView tabSelected="1" workbookViewId="0">
      <selection activeCell="I11" sqref="I11"/>
    </sheetView>
  </sheetViews>
  <sheetFormatPr defaultColWidth="14.44140625" defaultRowHeight="15.75" customHeight="1" x14ac:dyDescent="0.25"/>
  <cols>
    <col min="9" max="9" width="20.21875" bestFit="1" customWidth="1"/>
    <col min="10" max="10" width="17.5546875" bestFit="1" customWidth="1"/>
    <col min="11" max="11" width="11" bestFit="1" customWidth="1"/>
    <col min="12" max="12" width="20.44140625" bestFit="1" customWidth="1"/>
  </cols>
  <sheetData>
    <row r="1" spans="1:19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1"/>
      <c r="O1" s="1"/>
      <c r="P1" s="1"/>
      <c r="Q1" s="1"/>
      <c r="R1" s="1"/>
      <c r="S1" s="1"/>
    </row>
    <row r="2" spans="1:19" x14ac:dyDescent="0.25">
      <c r="A2" s="31" t="s">
        <v>1</v>
      </c>
      <c r="B2" s="32" t="s">
        <v>2</v>
      </c>
      <c r="C2" s="33"/>
      <c r="D2" s="33"/>
      <c r="E2" s="34"/>
      <c r="F2" s="31" t="s">
        <v>3</v>
      </c>
      <c r="G2" s="31" t="s">
        <v>4</v>
      </c>
      <c r="H2" s="32" t="s">
        <v>5</v>
      </c>
      <c r="I2" s="33"/>
      <c r="J2" s="34"/>
      <c r="K2" s="32" t="s">
        <v>6</v>
      </c>
      <c r="L2" s="33"/>
      <c r="M2" s="34"/>
      <c r="N2" s="2"/>
      <c r="O2" s="2"/>
      <c r="P2" s="2"/>
      <c r="Q2" s="2"/>
      <c r="R2" s="2"/>
      <c r="S2" s="2"/>
    </row>
    <row r="3" spans="1:19" ht="26.4" x14ac:dyDescent="0.25">
      <c r="A3" s="28"/>
      <c r="B3" s="3" t="s">
        <v>7</v>
      </c>
      <c r="C3" s="3" t="s">
        <v>8</v>
      </c>
      <c r="D3" s="3" t="s">
        <v>9</v>
      </c>
      <c r="E3" s="3" t="s">
        <v>10</v>
      </c>
      <c r="F3" s="28"/>
      <c r="G3" s="28"/>
      <c r="H3" s="3" t="s">
        <v>11</v>
      </c>
      <c r="I3" s="3" t="s">
        <v>12</v>
      </c>
      <c r="J3" s="3" t="s">
        <v>13</v>
      </c>
      <c r="K3" s="3" t="s">
        <v>11</v>
      </c>
      <c r="L3" s="3" t="s">
        <v>14</v>
      </c>
      <c r="M3" s="3" t="s">
        <v>15</v>
      </c>
      <c r="N3" s="2"/>
      <c r="O3" s="2"/>
      <c r="P3" s="2"/>
      <c r="Q3" s="2"/>
      <c r="R3" s="2"/>
      <c r="S3" s="2"/>
    </row>
    <row r="4" spans="1:19" x14ac:dyDescent="0.25">
      <c r="A4" s="30" t="s">
        <v>16</v>
      </c>
      <c r="B4" s="29">
        <v>2.75</v>
      </c>
      <c r="C4" s="29">
        <v>2.8</v>
      </c>
      <c r="D4" s="29">
        <f>B4*C4</f>
        <v>7.6999999999999993</v>
      </c>
      <c r="E4" s="29">
        <f>2*(B4+C4)</f>
        <v>11.1</v>
      </c>
      <c r="F4" s="27">
        <v>1</v>
      </c>
      <c r="G4" s="27">
        <v>100</v>
      </c>
      <c r="H4" s="27">
        <v>3</v>
      </c>
      <c r="I4" s="29">
        <f>IF(H4&lt;=3,600,(H4-3)*100)</f>
        <v>600</v>
      </c>
      <c r="J4" s="29">
        <f>H4*I4</f>
        <v>1800</v>
      </c>
      <c r="K4" s="27">
        <v>1</v>
      </c>
      <c r="L4" s="29">
        <v>1500</v>
      </c>
      <c r="M4" s="29">
        <v>1500</v>
      </c>
      <c r="N4" s="2"/>
      <c r="O4" s="2"/>
      <c r="P4" s="2"/>
      <c r="Q4" s="2"/>
      <c r="R4" s="2"/>
      <c r="S4" s="2"/>
    </row>
    <row r="5" spans="1:19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"/>
      <c r="O5" s="2"/>
      <c r="P5" s="2"/>
      <c r="Q5" s="2"/>
      <c r="R5" s="2"/>
      <c r="S5" s="2"/>
    </row>
    <row r="6" spans="1:19" x14ac:dyDescent="0.25">
      <c r="A6" s="3" t="s">
        <v>17</v>
      </c>
      <c r="B6" s="4">
        <v>1.75</v>
      </c>
      <c r="C6" s="4">
        <v>2.6</v>
      </c>
      <c r="D6" s="5">
        <f t="shared" ref="D6:D7" si="0">B6*C6</f>
        <v>4.55</v>
      </c>
      <c r="E6" s="5">
        <f t="shared" ref="E6:E7" si="1">2*(B6+C6)</f>
        <v>8.6999999999999993</v>
      </c>
      <c r="F6" s="6">
        <v>1</v>
      </c>
      <c r="G6" s="6">
        <v>100</v>
      </c>
      <c r="H6" s="7">
        <v>1</v>
      </c>
      <c r="I6" s="8">
        <f>IF(H6&lt;=3,600,600+(H6-3)*100)</f>
        <v>600</v>
      </c>
      <c r="J6" s="8">
        <f t="shared" ref="J6:J7" si="2">H6*I6</f>
        <v>600</v>
      </c>
      <c r="K6" s="6">
        <v>1</v>
      </c>
      <c r="L6" s="4">
        <v>7500</v>
      </c>
      <c r="M6" s="4">
        <v>7500</v>
      </c>
      <c r="N6" s="2"/>
      <c r="O6" s="2"/>
      <c r="P6" s="2"/>
      <c r="Q6" s="2"/>
      <c r="R6" s="2"/>
      <c r="S6" s="2"/>
    </row>
    <row r="7" spans="1:19" x14ac:dyDescent="0.25">
      <c r="A7" s="30" t="s">
        <v>18</v>
      </c>
      <c r="B7" s="29">
        <v>3.05</v>
      </c>
      <c r="C7" s="29">
        <v>2.8</v>
      </c>
      <c r="D7" s="29">
        <f t="shared" si="0"/>
        <v>8.5399999999999991</v>
      </c>
      <c r="E7" s="29">
        <f t="shared" si="1"/>
        <v>11.7</v>
      </c>
      <c r="F7" s="27">
        <v>1</v>
      </c>
      <c r="G7" s="27">
        <v>100</v>
      </c>
      <c r="H7" s="27">
        <v>2</v>
      </c>
      <c r="I7" s="29">
        <f>IF(H7&lt;=3,600,600+(H7-3)*100)</f>
        <v>600</v>
      </c>
      <c r="J7" s="29">
        <f t="shared" si="2"/>
        <v>1200</v>
      </c>
      <c r="K7" s="27">
        <v>0</v>
      </c>
      <c r="L7" s="29">
        <v>0</v>
      </c>
      <c r="M7" s="29">
        <v>0</v>
      </c>
      <c r="N7" s="2"/>
      <c r="O7" s="2"/>
      <c r="P7" s="2"/>
      <c r="Q7" s="2"/>
      <c r="R7" s="2"/>
      <c r="S7" s="2"/>
    </row>
    <row r="8" spans="1:19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"/>
      <c r="O8" s="2"/>
      <c r="P8" s="2"/>
      <c r="Q8" s="2"/>
      <c r="R8" s="2"/>
      <c r="S8" s="2"/>
    </row>
    <row r="9" spans="1:19" x14ac:dyDescent="0.25">
      <c r="A9" s="3" t="s">
        <v>19</v>
      </c>
      <c r="B9" s="4">
        <v>4.75</v>
      </c>
      <c r="C9" s="4">
        <v>1</v>
      </c>
      <c r="D9" s="5">
        <f t="shared" ref="D9:D10" si="3">B9*C9</f>
        <v>4.75</v>
      </c>
      <c r="E9" s="5">
        <f t="shared" ref="E9:E10" si="4">2*(B9+C9)</f>
        <v>11.5</v>
      </c>
      <c r="F9" s="6">
        <v>1</v>
      </c>
      <c r="G9" s="6">
        <v>100</v>
      </c>
      <c r="H9" s="6">
        <v>1</v>
      </c>
      <c r="I9" s="4">
        <v>100</v>
      </c>
      <c r="J9" s="8">
        <f t="shared" ref="J9:J14" si="5">H9*I9</f>
        <v>100</v>
      </c>
      <c r="K9" s="6">
        <v>0</v>
      </c>
      <c r="L9" s="4">
        <v>0</v>
      </c>
      <c r="M9" s="4">
        <v>0</v>
      </c>
      <c r="N9" s="2"/>
      <c r="O9" s="2"/>
      <c r="P9" s="2"/>
      <c r="Q9" s="2"/>
      <c r="R9" s="2"/>
      <c r="S9" s="2"/>
    </row>
    <row r="10" spans="1:19" x14ac:dyDescent="0.25">
      <c r="A10" s="30" t="s">
        <v>20</v>
      </c>
      <c r="B10" s="29">
        <v>4.05</v>
      </c>
      <c r="C10" s="29">
        <v>4</v>
      </c>
      <c r="D10" s="29">
        <f t="shared" si="3"/>
        <v>16.2</v>
      </c>
      <c r="E10" s="29">
        <f t="shared" si="4"/>
        <v>16.100000000000001</v>
      </c>
      <c r="F10" s="27">
        <v>2</v>
      </c>
      <c r="G10" s="27">
        <v>220</v>
      </c>
      <c r="H10" s="9">
        <v>3</v>
      </c>
      <c r="I10" s="10">
        <f>IF(H10&lt;=3,600,600+(H10-3)*100)</f>
        <v>600</v>
      </c>
      <c r="J10" s="10">
        <f t="shared" si="5"/>
        <v>1800</v>
      </c>
      <c r="K10" s="27">
        <v>1</v>
      </c>
      <c r="L10" s="29">
        <v>1800</v>
      </c>
      <c r="M10" s="29">
        <v>1800</v>
      </c>
      <c r="N10" s="11"/>
      <c r="O10" s="2"/>
      <c r="P10" s="2"/>
      <c r="Q10" s="2"/>
      <c r="R10" s="2"/>
      <c r="S10" s="2"/>
    </row>
    <row r="11" spans="1:19" x14ac:dyDescent="0.25">
      <c r="A11" s="28"/>
      <c r="B11" s="28"/>
      <c r="C11" s="28"/>
      <c r="D11" s="28"/>
      <c r="E11" s="28"/>
      <c r="F11" s="28"/>
      <c r="G11" s="28"/>
      <c r="H11" s="9">
        <v>1</v>
      </c>
      <c r="I11" s="12">
        <v>100</v>
      </c>
      <c r="J11" s="10">
        <f t="shared" si="5"/>
        <v>100</v>
      </c>
      <c r="K11" s="28"/>
      <c r="L11" s="28"/>
      <c r="M11" s="28"/>
      <c r="N11" s="11"/>
      <c r="O11" s="2"/>
      <c r="P11" s="2"/>
      <c r="Q11" s="2"/>
      <c r="R11" s="2"/>
      <c r="S11" s="2"/>
    </row>
    <row r="12" spans="1:19" x14ac:dyDescent="0.25">
      <c r="A12" s="3" t="s">
        <v>21</v>
      </c>
      <c r="B12" s="4">
        <v>3.3</v>
      </c>
      <c r="C12" s="4">
        <v>4.5</v>
      </c>
      <c r="D12" s="5">
        <f t="shared" ref="D12:D14" si="6">B12*C12</f>
        <v>14.85</v>
      </c>
      <c r="E12" s="5">
        <f t="shared" ref="E12:E14" si="7">2*(B12+C12)</f>
        <v>15.6</v>
      </c>
      <c r="F12" s="6">
        <v>2</v>
      </c>
      <c r="G12" s="6">
        <v>220</v>
      </c>
      <c r="H12" s="7">
        <v>3</v>
      </c>
      <c r="I12" s="4">
        <v>100</v>
      </c>
      <c r="J12" s="8">
        <f t="shared" si="5"/>
        <v>300</v>
      </c>
      <c r="K12" s="6">
        <v>1</v>
      </c>
      <c r="L12" s="4">
        <v>1500</v>
      </c>
      <c r="M12" s="4">
        <v>1500</v>
      </c>
      <c r="N12" s="11"/>
      <c r="O12" s="2"/>
      <c r="P12" s="2"/>
      <c r="Q12" s="2"/>
      <c r="R12" s="2"/>
      <c r="S12" s="2"/>
    </row>
    <row r="13" spans="1:19" x14ac:dyDescent="0.25">
      <c r="A13" s="13" t="s">
        <v>22</v>
      </c>
      <c r="B13" s="12">
        <v>2</v>
      </c>
      <c r="C13" s="12">
        <v>3.75</v>
      </c>
      <c r="D13" s="14">
        <f t="shared" si="6"/>
        <v>7.5</v>
      </c>
      <c r="E13" s="14">
        <f t="shared" si="7"/>
        <v>11.5</v>
      </c>
      <c r="F13" s="15">
        <v>1</v>
      </c>
      <c r="G13" s="15">
        <v>100</v>
      </c>
      <c r="H13" s="9">
        <v>2</v>
      </c>
      <c r="I13" s="12">
        <v>100</v>
      </c>
      <c r="J13" s="10">
        <f t="shared" si="5"/>
        <v>200</v>
      </c>
      <c r="K13" s="15">
        <v>1</v>
      </c>
      <c r="L13" s="12">
        <v>1500</v>
      </c>
      <c r="M13" s="12">
        <v>1500</v>
      </c>
      <c r="N13" s="2"/>
      <c r="O13" s="2"/>
      <c r="P13" s="2"/>
      <c r="Q13" s="2"/>
      <c r="R13" s="2"/>
      <c r="S13" s="2"/>
    </row>
    <row r="14" spans="1:19" x14ac:dyDescent="0.25">
      <c r="A14" s="16" t="s">
        <v>23</v>
      </c>
      <c r="B14" s="17">
        <v>3</v>
      </c>
      <c r="C14" s="17">
        <v>2.6</v>
      </c>
      <c r="D14" s="18">
        <f t="shared" si="6"/>
        <v>7.8000000000000007</v>
      </c>
      <c r="E14" s="18">
        <f t="shared" si="7"/>
        <v>11.2</v>
      </c>
      <c r="F14" s="19">
        <v>1</v>
      </c>
      <c r="G14" s="19">
        <v>100</v>
      </c>
      <c r="H14" s="20">
        <v>2</v>
      </c>
      <c r="I14" s="17">
        <v>100</v>
      </c>
      <c r="J14" s="21">
        <f t="shared" si="5"/>
        <v>200</v>
      </c>
      <c r="K14" s="19">
        <v>1</v>
      </c>
      <c r="L14" s="4">
        <v>1500</v>
      </c>
      <c r="M14" s="4">
        <v>1500</v>
      </c>
      <c r="N14" s="2"/>
      <c r="O14" s="2"/>
      <c r="P14" s="2"/>
      <c r="Q14" s="2"/>
      <c r="R14" s="2"/>
      <c r="S14" s="2"/>
    </row>
    <row r="15" spans="1:19" x14ac:dyDescent="0.25">
      <c r="A15" s="22" t="s">
        <v>24</v>
      </c>
      <c r="B15" s="23" t="s">
        <v>25</v>
      </c>
      <c r="C15" s="23" t="s">
        <v>25</v>
      </c>
      <c r="D15" s="24">
        <f>SUM(D4,D6,D7,D9,D10,D12,D13,D14)</f>
        <v>71.89</v>
      </c>
      <c r="E15" s="23" t="s">
        <v>25</v>
      </c>
      <c r="F15" s="25">
        <f>SUM(F4:F14)</f>
        <v>10</v>
      </c>
      <c r="G15" s="25">
        <f t="shared" ref="G15:H15" si="8">(G4+G6+G7+G9+G10+G12+G13+G14)</f>
        <v>1040</v>
      </c>
      <c r="H15" s="25">
        <f t="shared" si="8"/>
        <v>17</v>
      </c>
      <c r="I15" s="26" t="s">
        <v>25</v>
      </c>
      <c r="J15" s="25">
        <f t="shared" ref="J15:M15" si="9">(J4+J6+J7+J9+J10+J12+J13+J14)</f>
        <v>6200</v>
      </c>
      <c r="K15" s="25">
        <f t="shared" si="9"/>
        <v>6</v>
      </c>
      <c r="L15" s="25">
        <f t="shared" si="9"/>
        <v>15300</v>
      </c>
      <c r="M15" s="25">
        <f t="shared" si="9"/>
        <v>15300</v>
      </c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11"/>
      <c r="E17" s="11"/>
      <c r="F17" s="11"/>
      <c r="G17" s="11"/>
      <c r="H17" s="11"/>
      <c r="I17" s="35"/>
      <c r="J17" s="11"/>
      <c r="K17" s="11"/>
      <c r="L17" s="11"/>
      <c r="M17" s="11"/>
      <c r="N17" s="11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11"/>
      <c r="H18" s="11"/>
      <c r="I18" s="36"/>
      <c r="J18" s="11"/>
      <c r="K18" s="11"/>
      <c r="L18" s="11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11"/>
      <c r="D19" s="2"/>
      <c r="E19" s="2"/>
      <c r="F19" s="11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11"/>
      <c r="D20" s="2"/>
      <c r="E20" s="2"/>
      <c r="F20" s="11"/>
      <c r="G20" s="11"/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11"/>
      <c r="G21" s="11"/>
      <c r="H21" s="11"/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mergeCells count="44"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G7:G8"/>
    <mergeCell ref="I17:I18"/>
    <mergeCell ref="L10:L11"/>
    <mergeCell ref="M10:M11"/>
    <mergeCell ref="A10:A11"/>
    <mergeCell ref="B10:B11"/>
    <mergeCell ref="C10:C11"/>
    <mergeCell ref="D10:D11"/>
    <mergeCell ref="E10:E11"/>
    <mergeCell ref="F10:F11"/>
    <mergeCell ref="G10:G11"/>
    <mergeCell ref="K4:K5"/>
    <mergeCell ref="L4:L5"/>
    <mergeCell ref="M4:M5"/>
    <mergeCell ref="J4:J5"/>
    <mergeCell ref="K10:K11"/>
    <mergeCell ref="K7:K8"/>
    <mergeCell ref="L7:L8"/>
    <mergeCell ref="M7:M8"/>
    <mergeCell ref="F2:F3"/>
    <mergeCell ref="G2:G3"/>
    <mergeCell ref="H2:J2"/>
    <mergeCell ref="K2:M2"/>
    <mergeCell ref="A1:M1"/>
    <mergeCell ref="D4:D5"/>
    <mergeCell ref="C4:C5"/>
    <mergeCell ref="B4:B5"/>
    <mergeCell ref="A4:A5"/>
    <mergeCell ref="A2:A3"/>
    <mergeCell ref="B2:E2"/>
    <mergeCell ref="H4:H5"/>
    <mergeCell ref="I4:I5"/>
    <mergeCell ref="G4:G5"/>
    <mergeCell ref="F4:F5"/>
    <mergeCell ref="E4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De Oliveira Braga Batista</dc:creator>
  <cp:lastModifiedBy>Hiago De Oliveira Braga Batista</cp:lastModifiedBy>
  <dcterms:created xsi:type="dcterms:W3CDTF">2020-09-25T12:59:05Z</dcterms:created>
  <dcterms:modified xsi:type="dcterms:W3CDTF">2020-09-25T12:59:05Z</dcterms:modified>
</cp:coreProperties>
</file>