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idj5643\Documents\"/>
    </mc:Choice>
  </mc:AlternateContent>
  <xr:revisionPtr revIDLastSave="0" documentId="10_ncr:0_{9E1984D9-3F50-422D-BCD3-2213BCC36CF0}" xr6:coauthVersionLast="41" xr6:coauthVersionMax="41" xr10:uidLastSave="{00000000-0000-0000-0000-000000000000}"/>
  <bookViews>
    <workbookView xWindow="-120" yWindow="-120" windowWidth="29040" windowHeight="18240" xr2:uid="{8510CE2B-4719-44C9-AE1A-CC1067A4EE8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7" i="1" l="1"/>
  <c r="J47" i="1" s="1"/>
  <c r="H47" i="1"/>
  <c r="J44" i="1"/>
  <c r="J42" i="1"/>
  <c r="G45" i="1"/>
  <c r="G44" i="1"/>
  <c r="J40" i="1"/>
  <c r="I40" i="1"/>
  <c r="H40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J4" i="1"/>
  <c r="I4" i="1"/>
  <c r="H4" i="1"/>
</calcChain>
</file>

<file path=xl/sharedStrings.xml><?xml version="1.0" encoding="utf-8"?>
<sst xmlns="http://schemas.openxmlformats.org/spreadsheetml/2006/main" count="92" uniqueCount="88">
  <si>
    <t>KFZ-Bestand nach Ländern (2011)[6]</t>
  </si>
  <si>
    <t>Rang</t>
  </si>
  <si>
    <t>Land</t>
  </si>
  <si>
    <t>PKW</t>
  </si>
  <si>
    <t>Nutz-</t>
  </si>
  <si>
    <t>fahrzeuge</t>
  </si>
  <si>
    <t>Gesamt</t>
  </si>
  <si>
    <t>1.</t>
  </si>
  <si>
    <r>
      <t> </t>
    </r>
    <r>
      <rPr>
        <sz val="11"/>
        <color rgb="FF0B0080"/>
        <rFont val="Arial"/>
        <family val="2"/>
      </rPr>
      <t>Vereinigte Staaten</t>
    </r>
  </si>
  <si>
    <t>2.</t>
  </si>
  <si>
    <r>
      <t> </t>
    </r>
    <r>
      <rPr>
        <sz val="11"/>
        <color rgb="FF0B0080"/>
        <rFont val="Arial"/>
        <family val="2"/>
      </rPr>
      <t>Volksrepublik China</t>
    </r>
  </si>
  <si>
    <t>3.</t>
  </si>
  <si>
    <r>
      <t> </t>
    </r>
    <r>
      <rPr>
        <sz val="11"/>
        <color rgb="FF0B0080"/>
        <rFont val="Arial"/>
        <family val="2"/>
      </rPr>
      <t>Japan</t>
    </r>
  </si>
  <si>
    <t>4.</t>
  </si>
  <si>
    <r>
      <t> </t>
    </r>
    <r>
      <rPr>
        <sz val="11"/>
        <color rgb="FF0B0080"/>
        <rFont val="Arial"/>
        <family val="2"/>
      </rPr>
      <t>Deutschland</t>
    </r>
  </si>
  <si>
    <t>5.</t>
  </si>
  <si>
    <r>
      <t> </t>
    </r>
    <r>
      <rPr>
        <sz val="11"/>
        <color rgb="FF0B0080"/>
        <rFont val="Arial"/>
        <family val="2"/>
      </rPr>
      <t>Russland</t>
    </r>
  </si>
  <si>
    <t>6.</t>
  </si>
  <si>
    <r>
      <t> </t>
    </r>
    <r>
      <rPr>
        <sz val="11"/>
        <color rgb="FF0B0080"/>
        <rFont val="Arial"/>
        <family val="2"/>
      </rPr>
      <t>Italien</t>
    </r>
  </si>
  <si>
    <t>7.</t>
  </si>
  <si>
    <r>
      <t> </t>
    </r>
    <r>
      <rPr>
        <sz val="11"/>
        <color rgb="FF0B0080"/>
        <rFont val="Arial"/>
        <family val="2"/>
      </rPr>
      <t>Frankreich</t>
    </r>
  </si>
  <si>
    <t>8.</t>
  </si>
  <si>
    <r>
      <t> </t>
    </r>
    <r>
      <rPr>
        <sz val="11"/>
        <color rgb="FF0B0080"/>
        <rFont val="Arial"/>
        <family val="2"/>
      </rPr>
      <t>Vereinigtes Königreich</t>
    </r>
  </si>
  <si>
    <t>9.</t>
  </si>
  <si>
    <r>
      <t> </t>
    </r>
    <r>
      <rPr>
        <sz val="11"/>
        <color rgb="FF0B0080"/>
        <rFont val="Arial"/>
        <family val="2"/>
      </rPr>
      <t>Brasilien</t>
    </r>
  </si>
  <si>
    <t>10.</t>
  </si>
  <si>
    <r>
      <t> </t>
    </r>
    <r>
      <rPr>
        <sz val="11"/>
        <color rgb="FF0B0080"/>
        <rFont val="Arial"/>
        <family val="2"/>
      </rPr>
      <t>Mexiko</t>
    </r>
  </si>
  <si>
    <t>11.</t>
  </si>
  <si>
    <r>
      <t> </t>
    </r>
    <r>
      <rPr>
        <sz val="11"/>
        <color rgb="FF0B0080"/>
        <rFont val="Arial"/>
        <family val="2"/>
      </rPr>
      <t>Spanien</t>
    </r>
  </si>
  <si>
    <t>12.</t>
  </si>
  <si>
    <r>
      <t> </t>
    </r>
    <r>
      <rPr>
        <sz val="11"/>
        <color rgb="FF0B0080"/>
        <rFont val="Arial"/>
        <family val="2"/>
      </rPr>
      <t>Indien</t>
    </r>
  </si>
  <si>
    <t>13.</t>
  </si>
  <si>
    <r>
      <t> </t>
    </r>
    <r>
      <rPr>
        <sz val="11"/>
        <color rgb="FF0B0080"/>
        <rFont val="Arial"/>
        <family val="2"/>
      </rPr>
      <t>Polen</t>
    </r>
  </si>
  <si>
    <t>14.</t>
  </si>
  <si>
    <r>
      <t> </t>
    </r>
    <r>
      <rPr>
        <sz val="11"/>
        <color rgb="FF0B0080"/>
        <rFont val="Arial"/>
        <family val="2"/>
      </rPr>
      <t>Kanada</t>
    </r>
  </si>
  <si>
    <t>15.</t>
  </si>
  <si>
    <r>
      <t> </t>
    </r>
    <r>
      <rPr>
        <sz val="11"/>
        <color rgb="FF0B0080"/>
        <rFont val="Arial"/>
        <family val="2"/>
      </rPr>
      <t>Südkorea</t>
    </r>
  </si>
  <si>
    <t>16.</t>
  </si>
  <si>
    <r>
      <t> </t>
    </r>
    <r>
      <rPr>
        <sz val="11"/>
        <color rgb="FF0B0080"/>
        <rFont val="Arial"/>
        <family val="2"/>
      </rPr>
      <t>Indonesien</t>
    </r>
  </si>
  <si>
    <t>17.</t>
  </si>
  <si>
    <r>
      <t> </t>
    </r>
    <r>
      <rPr>
        <sz val="11"/>
        <color rgb="FF0B0080"/>
        <rFont val="Arial"/>
        <family val="2"/>
      </rPr>
      <t>Australien</t>
    </r>
  </si>
  <si>
    <t>18.</t>
  </si>
  <si>
    <r>
      <t> </t>
    </r>
    <r>
      <rPr>
        <sz val="11"/>
        <color rgb="FF0B0080"/>
        <rFont val="Arial"/>
        <family val="2"/>
      </rPr>
      <t>Türkei</t>
    </r>
  </si>
  <si>
    <t>19.</t>
  </si>
  <si>
    <r>
      <t> </t>
    </r>
    <r>
      <rPr>
        <sz val="11"/>
        <color rgb="FF0B0080"/>
        <rFont val="Arial"/>
        <family val="2"/>
      </rPr>
      <t>Thailand</t>
    </r>
  </si>
  <si>
    <t>20.</t>
  </si>
  <si>
    <r>
      <t> </t>
    </r>
    <r>
      <rPr>
        <sz val="11"/>
        <color rgb="FF0B0080"/>
        <rFont val="Arial"/>
        <family val="2"/>
      </rPr>
      <t>Argentinien</t>
    </r>
  </si>
  <si>
    <t>21.</t>
  </si>
  <si>
    <r>
      <t> </t>
    </r>
    <r>
      <rPr>
        <sz val="11"/>
        <color rgb="FF0B0080"/>
        <rFont val="Arial"/>
        <family val="2"/>
      </rPr>
      <t>Malaysia</t>
    </r>
  </si>
  <si>
    <t>22.</t>
  </si>
  <si>
    <r>
      <t> </t>
    </r>
    <r>
      <rPr>
        <sz val="11"/>
        <color rgb="FF0B0080"/>
        <rFont val="Arial"/>
        <family val="2"/>
      </rPr>
      <t>Ukraine</t>
    </r>
  </si>
  <si>
    <t>23.</t>
  </si>
  <si>
    <r>
      <t> </t>
    </r>
    <r>
      <rPr>
        <sz val="11"/>
        <color rgb="FF0B0080"/>
        <rFont val="Arial"/>
        <family val="2"/>
      </rPr>
      <t>Niederlande</t>
    </r>
  </si>
  <si>
    <t>24.</t>
  </si>
  <si>
    <r>
      <t> </t>
    </r>
    <r>
      <rPr>
        <sz val="11"/>
        <color rgb="FF0B0080"/>
        <rFont val="Arial"/>
        <family val="2"/>
      </rPr>
      <t>Südafrika</t>
    </r>
  </si>
  <si>
    <t>25.</t>
  </si>
  <si>
    <r>
      <t> </t>
    </r>
    <r>
      <rPr>
        <sz val="11"/>
        <color rgb="FF0B0080"/>
        <rFont val="Arial"/>
        <family val="2"/>
      </rPr>
      <t>Taiwan</t>
    </r>
  </si>
  <si>
    <t>26.</t>
  </si>
  <si>
    <r>
      <t> </t>
    </r>
    <r>
      <rPr>
        <sz val="11"/>
        <color rgb="FF0B0080"/>
        <rFont val="Arial"/>
        <family val="2"/>
      </rPr>
      <t>Griechenland</t>
    </r>
  </si>
  <si>
    <t>27.</t>
  </si>
  <si>
    <r>
      <t> </t>
    </r>
    <r>
      <rPr>
        <sz val="11"/>
        <color rgb="FF0B0080"/>
        <rFont val="Arial"/>
        <family val="2"/>
      </rPr>
      <t>Belgien</t>
    </r>
  </si>
  <si>
    <t>28.</t>
  </si>
  <si>
    <r>
      <t> </t>
    </r>
    <r>
      <rPr>
        <sz val="11"/>
        <color rgb="FF0B0080"/>
        <rFont val="Arial"/>
        <family val="2"/>
      </rPr>
      <t>Portugal</t>
    </r>
  </si>
  <si>
    <t>29.</t>
  </si>
  <si>
    <r>
      <t> </t>
    </r>
    <r>
      <rPr>
        <sz val="11"/>
        <color rgb="FF0B0080"/>
        <rFont val="Arial"/>
        <family val="2"/>
      </rPr>
      <t>Saudi-Arabien</t>
    </r>
  </si>
  <si>
    <t>30.</t>
  </si>
  <si>
    <r>
      <t> </t>
    </r>
    <r>
      <rPr>
        <sz val="11"/>
        <color rgb="FF0B0080"/>
        <rFont val="Arial"/>
        <family val="2"/>
      </rPr>
      <t>Tschechien</t>
    </r>
  </si>
  <si>
    <t>31.</t>
  </si>
  <si>
    <r>
      <t> </t>
    </r>
    <r>
      <rPr>
        <sz val="11"/>
        <color rgb="FF0B0080"/>
        <rFont val="Arial"/>
        <family val="2"/>
      </rPr>
      <t>Rumänien</t>
    </r>
  </si>
  <si>
    <t>32.</t>
  </si>
  <si>
    <r>
      <t> </t>
    </r>
    <r>
      <rPr>
        <sz val="11"/>
        <color rgb="FF0B0080"/>
        <rFont val="Arial"/>
        <family val="2"/>
      </rPr>
      <t>Schweden</t>
    </r>
  </si>
  <si>
    <t>33.</t>
  </si>
  <si>
    <r>
      <t> </t>
    </r>
    <r>
      <rPr>
        <sz val="11"/>
        <color rgb="FF0B0080"/>
        <rFont val="Arial"/>
        <family val="2"/>
      </rPr>
      <t>Österreich</t>
    </r>
  </si>
  <si>
    <t>34.</t>
  </si>
  <si>
    <r>
      <t> </t>
    </r>
    <r>
      <rPr>
        <sz val="11"/>
        <color rgb="FF0B0080"/>
        <rFont val="Arial"/>
        <family val="2"/>
      </rPr>
      <t>Schweiz</t>
    </r>
  </si>
  <si>
    <t>35.</t>
  </si>
  <si>
    <r>
      <t> </t>
    </r>
    <r>
      <rPr>
        <sz val="11"/>
        <color rgb="FF0B0080"/>
        <rFont val="Arial"/>
        <family val="2"/>
      </rPr>
      <t>Ägypten</t>
    </r>
  </si>
  <si>
    <t>Fahrzeuge</t>
  </si>
  <si>
    <t>NutzFz</t>
  </si>
  <si>
    <t>kW/h Leistung</t>
  </si>
  <si>
    <t>gemittelt</t>
  </si>
  <si>
    <t>Last</t>
  </si>
  <si>
    <t>h</t>
  </si>
  <si>
    <t>PKW Nutzung/anno</t>
  </si>
  <si>
    <t>NuzFZ Nutzung/anno</t>
  </si>
  <si>
    <t>Zusätzl. Jahres Last</t>
  </si>
  <si>
    <t>tW/h
terra Watt/h</t>
  </si>
  <si>
    <t>Jahr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</si>
</sst>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sz val="11"/>
      <color rgb="FF0B008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7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/>
      <right/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3" fontId="2" fillId="2" borderId="1" xfId="0" applyNumberFormat="1" applyFont="1" applyFill="1" applyBorder="1" applyAlignment="1">
      <alignment vertical="center" wrapText="1"/>
    </xf>
    <xf numFmtId="0" fontId="4" fillId="2" borderId="4" xfId="1" applyFill="1" applyBorder="1" applyAlignment="1">
      <alignment horizontal="center" vertical="center"/>
    </xf>
    <xf numFmtId="0" fontId="0" fillId="0" borderId="4" xfId="0" applyBorder="1"/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vertical="center" wrapText="1"/>
    </xf>
    <xf numFmtId="3" fontId="2" fillId="2" borderId="6" xfId="0" applyNumberFormat="1" applyFont="1" applyFill="1" applyBorder="1" applyAlignment="1">
      <alignment vertical="center" wrapText="1"/>
    </xf>
    <xf numFmtId="9" fontId="0" fillId="0" borderId="0" xfId="0" applyNumberFormat="1"/>
    <xf numFmtId="0" fontId="0" fillId="0" borderId="0" xfId="0" applyAlignment="1">
      <alignment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de.wikipedia.org/wiki/Frankreich" TargetMode="Externa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hyperlink" Target="https://de.wikipedia.org/wiki/Argentinien" TargetMode="External"/><Relationship Id="rId21" Type="http://schemas.openxmlformats.org/officeDocument/2006/relationships/hyperlink" Target="https://de.wikipedia.org/wiki/Spanien" TargetMode="Externa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47" Type="http://schemas.openxmlformats.org/officeDocument/2006/relationships/hyperlink" Target="https://de.wikipedia.org/wiki/S%C3%BCdafrika" TargetMode="External"/><Relationship Id="rId50" Type="http://schemas.openxmlformats.org/officeDocument/2006/relationships/image" Target="../media/image25.png"/><Relationship Id="rId55" Type="http://schemas.openxmlformats.org/officeDocument/2006/relationships/hyperlink" Target="https://de.wikipedia.org/wiki/Portugal" TargetMode="External"/><Relationship Id="rId63" Type="http://schemas.openxmlformats.org/officeDocument/2006/relationships/hyperlink" Target="https://de.wikipedia.org/wiki/Schweden" TargetMode="External"/><Relationship Id="rId68" Type="http://schemas.openxmlformats.org/officeDocument/2006/relationships/image" Target="../media/image34.png"/><Relationship Id="rId7" Type="http://schemas.openxmlformats.org/officeDocument/2006/relationships/hyperlink" Target="https://de.wikipedia.org/wiki/Deutschland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hyperlink" Target="https://de.wikipedia.org/wiki/S%C3%BCdkorea" TargetMode="External"/><Relationship Id="rId1" Type="http://schemas.openxmlformats.org/officeDocument/2006/relationships/hyperlink" Target="https://de.wikipedia.org/wiki/Vereinigte_Staaten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de.wikipedia.org/wiki/Italien" TargetMode="Externa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hyperlink" Target="https://de.wikipedia.org/wiki/Thailand" TargetMode="External"/><Relationship Id="rId40" Type="http://schemas.openxmlformats.org/officeDocument/2006/relationships/image" Target="../media/image20.png"/><Relationship Id="rId45" Type="http://schemas.openxmlformats.org/officeDocument/2006/relationships/hyperlink" Target="https://de.wikipedia.org/wiki/Niederlande" TargetMode="External"/><Relationship Id="rId53" Type="http://schemas.openxmlformats.org/officeDocument/2006/relationships/hyperlink" Target="https://de.wikipedia.org/wiki/Belgien" TargetMode="External"/><Relationship Id="rId58" Type="http://schemas.openxmlformats.org/officeDocument/2006/relationships/image" Target="../media/image29.png"/><Relationship Id="rId66" Type="http://schemas.openxmlformats.org/officeDocument/2006/relationships/image" Target="../media/image33.png"/><Relationship Id="rId5" Type="http://schemas.openxmlformats.org/officeDocument/2006/relationships/hyperlink" Target="https://de.wikipedia.org/wiki/Japan" TargetMode="External"/><Relationship Id="rId15" Type="http://schemas.openxmlformats.org/officeDocument/2006/relationships/hyperlink" Target="https://de.wikipedia.org/wiki/Vereinigtes_K%C3%B6nigreich" TargetMode="External"/><Relationship Id="rId23" Type="http://schemas.openxmlformats.org/officeDocument/2006/relationships/hyperlink" Target="https://de.wikipedia.org/wiki/Indien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hyperlink" Target="https://de.wikipedia.org/wiki/Datei:Flag_of_the_Republic_of_China.svg" TargetMode="External"/><Relationship Id="rId57" Type="http://schemas.openxmlformats.org/officeDocument/2006/relationships/hyperlink" Target="https://de.wikipedia.org/wiki/Saudi-Arabien" TargetMode="External"/><Relationship Id="rId61" Type="http://schemas.openxmlformats.org/officeDocument/2006/relationships/hyperlink" Target="https://de.wikipedia.org/wiki/Rum%C3%A4nien" TargetMode="External"/><Relationship Id="rId10" Type="http://schemas.openxmlformats.org/officeDocument/2006/relationships/image" Target="../media/image5.png"/><Relationship Id="rId19" Type="http://schemas.openxmlformats.org/officeDocument/2006/relationships/hyperlink" Target="https://de.wikipedia.org/wiki/Mexiko" TargetMode="External"/><Relationship Id="rId31" Type="http://schemas.openxmlformats.org/officeDocument/2006/relationships/hyperlink" Target="https://de.wikipedia.org/wiki/Datei:Flag_of_Indonesia.svg" TargetMode="Externa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hyperlink" Target="https://de.wikipedia.org/wiki/%C3%96sterreich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s://de.wikipedia.org/wiki/Russland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hyperlink" Target="https://de.wikipedia.org/wiki/Kanada" TargetMode="External"/><Relationship Id="rId30" Type="http://schemas.openxmlformats.org/officeDocument/2006/relationships/image" Target="../media/image15.png"/><Relationship Id="rId35" Type="http://schemas.openxmlformats.org/officeDocument/2006/relationships/hyperlink" Target="https://de.wikipedia.org/wiki/T%C3%BCrkei" TargetMode="External"/><Relationship Id="rId43" Type="http://schemas.openxmlformats.org/officeDocument/2006/relationships/hyperlink" Target="https://de.wikipedia.org/wiki/Ukraine" TargetMode="External"/><Relationship Id="rId48" Type="http://schemas.openxmlformats.org/officeDocument/2006/relationships/image" Target="../media/image24.png"/><Relationship Id="rId56" Type="http://schemas.openxmlformats.org/officeDocument/2006/relationships/image" Target="../media/image28.png"/><Relationship Id="rId64" Type="http://schemas.openxmlformats.org/officeDocument/2006/relationships/image" Target="../media/image32.png"/><Relationship Id="rId69" Type="http://schemas.openxmlformats.org/officeDocument/2006/relationships/hyperlink" Target="https://de.wikipedia.org/wiki/%C3%84gypten" TargetMode="External"/><Relationship Id="rId8" Type="http://schemas.openxmlformats.org/officeDocument/2006/relationships/image" Target="../media/image4.png"/><Relationship Id="rId51" Type="http://schemas.openxmlformats.org/officeDocument/2006/relationships/hyperlink" Target="https://de.wikipedia.org/wiki/Griechenland" TargetMode="External"/><Relationship Id="rId3" Type="http://schemas.openxmlformats.org/officeDocument/2006/relationships/hyperlink" Target="https://de.wikipedia.org/wiki/Volksrepublik_China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de.wikipedia.org/wiki/Brasilien" TargetMode="External"/><Relationship Id="rId25" Type="http://schemas.openxmlformats.org/officeDocument/2006/relationships/hyperlink" Target="https://de.wikipedia.org/wiki/Polen" TargetMode="External"/><Relationship Id="rId33" Type="http://schemas.openxmlformats.org/officeDocument/2006/relationships/hyperlink" Target="https://de.wikipedia.org/wiki/Australien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59" Type="http://schemas.openxmlformats.org/officeDocument/2006/relationships/hyperlink" Target="https://de.wikipedia.org/wiki/Tschechien" TargetMode="External"/><Relationship Id="rId67" Type="http://schemas.openxmlformats.org/officeDocument/2006/relationships/hyperlink" Target="https://de.wikipedia.org/wiki/Schweiz" TargetMode="External"/><Relationship Id="rId20" Type="http://schemas.openxmlformats.org/officeDocument/2006/relationships/image" Target="../media/image10.png"/><Relationship Id="rId41" Type="http://schemas.openxmlformats.org/officeDocument/2006/relationships/hyperlink" Target="https://de.wikipedia.org/wiki/Malaysia" TargetMode="External"/><Relationship Id="rId54" Type="http://schemas.openxmlformats.org/officeDocument/2006/relationships/image" Target="../media/image27.png"/><Relationship Id="rId62" Type="http://schemas.openxmlformats.org/officeDocument/2006/relationships/image" Target="../media/image31.png"/><Relationship Id="rId70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104775</xdr:rowOff>
    </xdr:to>
    <xdr:pic>
      <xdr:nvPicPr>
        <xdr:cNvPr id="2" name="Grafik 1" descr="Vereinigte Staaten">
          <a:hlinkClick xmlns:r="http://schemas.openxmlformats.org/officeDocument/2006/relationships" r:id="rId1" tooltip="Vereinigte Staaten"/>
          <a:extLst>
            <a:ext uri="{FF2B5EF4-FFF2-40B4-BE49-F238E27FC236}">
              <a16:creationId xmlns:a16="http://schemas.microsoft.com/office/drawing/2014/main" id="{E8D4C200-0C41-42E5-B1AC-A2B2DCE1A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9055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190500</xdr:colOff>
      <xdr:row>4</xdr:row>
      <xdr:rowOff>123825</xdr:rowOff>
    </xdr:to>
    <xdr:pic>
      <xdr:nvPicPr>
        <xdr:cNvPr id="3" name="Grafik 2" descr="Volksrepublik China">
          <a:hlinkClick xmlns:r="http://schemas.openxmlformats.org/officeDocument/2006/relationships" r:id="rId3" tooltip="Volksrepublik China"/>
          <a:extLst>
            <a:ext uri="{FF2B5EF4-FFF2-40B4-BE49-F238E27FC236}">
              <a16:creationId xmlns:a16="http://schemas.microsoft.com/office/drawing/2014/main" id="{FE9F92F7-304E-4832-88D8-3F22F2262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9620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123825</xdr:rowOff>
    </xdr:to>
    <xdr:pic>
      <xdr:nvPicPr>
        <xdr:cNvPr id="4" name="Grafik 3" descr="Japan">
          <a:hlinkClick xmlns:r="http://schemas.openxmlformats.org/officeDocument/2006/relationships" r:id="rId5" tooltip="Japan"/>
          <a:extLst>
            <a:ext uri="{FF2B5EF4-FFF2-40B4-BE49-F238E27FC236}">
              <a16:creationId xmlns:a16="http://schemas.microsoft.com/office/drawing/2014/main" id="{32BC173E-4CBC-4DCC-8E36-6F58ECF46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3335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114300</xdr:rowOff>
    </xdr:to>
    <xdr:pic>
      <xdr:nvPicPr>
        <xdr:cNvPr id="5" name="Grafik 4" descr="Deutschland">
          <a:hlinkClick xmlns:r="http://schemas.openxmlformats.org/officeDocument/2006/relationships" r:id="rId7" tooltip="Deutschland"/>
          <a:extLst>
            <a:ext uri="{FF2B5EF4-FFF2-40B4-BE49-F238E27FC236}">
              <a16:creationId xmlns:a16="http://schemas.microsoft.com/office/drawing/2014/main" id="{3574A70E-029F-4ACF-BE2F-5BF5E6BEA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533525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123825</xdr:rowOff>
    </xdr:to>
    <xdr:pic>
      <xdr:nvPicPr>
        <xdr:cNvPr id="6" name="Grafik 5" descr="Russland">
          <a:hlinkClick xmlns:r="http://schemas.openxmlformats.org/officeDocument/2006/relationships" r:id="rId9" tooltip="Russland"/>
          <a:extLst>
            <a:ext uri="{FF2B5EF4-FFF2-40B4-BE49-F238E27FC236}">
              <a16:creationId xmlns:a16="http://schemas.microsoft.com/office/drawing/2014/main" id="{C055B366-C018-4E1A-BDE8-92D66A194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050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190500</xdr:colOff>
      <xdr:row>8</xdr:row>
      <xdr:rowOff>123825</xdr:rowOff>
    </xdr:to>
    <xdr:pic>
      <xdr:nvPicPr>
        <xdr:cNvPr id="7" name="Grafik 6" descr="Italien">
          <a:hlinkClick xmlns:r="http://schemas.openxmlformats.org/officeDocument/2006/relationships" r:id="rId11" tooltip="Italien"/>
          <a:extLst>
            <a:ext uri="{FF2B5EF4-FFF2-40B4-BE49-F238E27FC236}">
              <a16:creationId xmlns:a16="http://schemas.microsoft.com/office/drawing/2014/main" id="{A2316FDE-2A73-4FCF-88FF-1C2D47873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1050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190500</xdr:colOff>
      <xdr:row>9</xdr:row>
      <xdr:rowOff>123825</xdr:rowOff>
    </xdr:to>
    <xdr:pic>
      <xdr:nvPicPr>
        <xdr:cNvPr id="8" name="Grafik 7" descr="Frankreich">
          <a:hlinkClick xmlns:r="http://schemas.openxmlformats.org/officeDocument/2006/relationships" r:id="rId13" tooltip="Frankreich"/>
          <a:extLst>
            <a:ext uri="{FF2B5EF4-FFF2-40B4-BE49-F238E27FC236}">
              <a16:creationId xmlns:a16="http://schemas.microsoft.com/office/drawing/2014/main" id="{13F4EC58-8698-4698-A540-D7BDE1B0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3050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190500</xdr:colOff>
      <xdr:row>10</xdr:row>
      <xdr:rowOff>95250</xdr:rowOff>
    </xdr:to>
    <xdr:pic>
      <xdr:nvPicPr>
        <xdr:cNvPr id="9" name="Grafik 8" descr="Vereinigtes Königreich">
          <a:hlinkClick xmlns:r="http://schemas.openxmlformats.org/officeDocument/2006/relationships" r:id="rId15" tooltip="Vereinigtes Königreich"/>
          <a:extLst>
            <a:ext uri="{FF2B5EF4-FFF2-40B4-BE49-F238E27FC236}">
              <a16:creationId xmlns:a16="http://schemas.microsoft.com/office/drawing/2014/main" id="{5A8700D0-08B4-4300-AA08-102402003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5050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190500</xdr:colOff>
      <xdr:row>11</xdr:row>
      <xdr:rowOff>133350</xdr:rowOff>
    </xdr:to>
    <xdr:pic>
      <xdr:nvPicPr>
        <xdr:cNvPr id="10" name="Grafik 9" descr="Brasilien">
          <a:hlinkClick xmlns:r="http://schemas.openxmlformats.org/officeDocument/2006/relationships" r:id="rId17" tooltip="Brasilien"/>
          <a:extLst>
            <a:ext uri="{FF2B5EF4-FFF2-40B4-BE49-F238E27FC236}">
              <a16:creationId xmlns:a16="http://schemas.microsoft.com/office/drawing/2014/main" id="{57E85C25-F2C7-4C2B-A8BE-CAA83B28F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057525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190500</xdr:colOff>
      <xdr:row>12</xdr:row>
      <xdr:rowOff>104775</xdr:rowOff>
    </xdr:to>
    <xdr:pic>
      <xdr:nvPicPr>
        <xdr:cNvPr id="11" name="Grafik 10" descr="Mexiko">
          <a:hlinkClick xmlns:r="http://schemas.openxmlformats.org/officeDocument/2006/relationships" r:id="rId19" tooltip="Mexiko"/>
          <a:extLst>
            <a:ext uri="{FF2B5EF4-FFF2-40B4-BE49-F238E27FC236}">
              <a16:creationId xmlns:a16="http://schemas.microsoft.com/office/drawing/2014/main" id="{1F4D7957-FC81-4E9D-8782-C4C7C55A9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25755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190500</xdr:colOff>
      <xdr:row>13</xdr:row>
      <xdr:rowOff>123825</xdr:rowOff>
    </xdr:to>
    <xdr:pic>
      <xdr:nvPicPr>
        <xdr:cNvPr id="12" name="Grafik 11" descr="Spanien">
          <a:hlinkClick xmlns:r="http://schemas.openxmlformats.org/officeDocument/2006/relationships" r:id="rId21" tooltip="Spanien"/>
          <a:extLst>
            <a:ext uri="{FF2B5EF4-FFF2-40B4-BE49-F238E27FC236}">
              <a16:creationId xmlns:a16="http://schemas.microsoft.com/office/drawing/2014/main" id="{697B41DB-01DA-4844-B2C1-C475D7793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4575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190500</xdr:colOff>
      <xdr:row>14</xdr:row>
      <xdr:rowOff>123825</xdr:rowOff>
    </xdr:to>
    <xdr:pic>
      <xdr:nvPicPr>
        <xdr:cNvPr id="13" name="Grafik 12" descr="Indien">
          <a:hlinkClick xmlns:r="http://schemas.openxmlformats.org/officeDocument/2006/relationships" r:id="rId23" tooltip="Indien"/>
          <a:extLst>
            <a:ext uri="{FF2B5EF4-FFF2-40B4-BE49-F238E27FC236}">
              <a16:creationId xmlns:a16="http://schemas.microsoft.com/office/drawing/2014/main" id="{0EB51546-A905-4C08-9B24-3A728C869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6576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190500</xdr:colOff>
      <xdr:row>15</xdr:row>
      <xdr:rowOff>123825</xdr:rowOff>
    </xdr:to>
    <xdr:pic>
      <xdr:nvPicPr>
        <xdr:cNvPr id="14" name="Grafik 13" descr="Polen">
          <a:hlinkClick xmlns:r="http://schemas.openxmlformats.org/officeDocument/2006/relationships" r:id="rId25" tooltip="Polen"/>
          <a:extLst>
            <a:ext uri="{FF2B5EF4-FFF2-40B4-BE49-F238E27FC236}">
              <a16:creationId xmlns:a16="http://schemas.microsoft.com/office/drawing/2014/main" id="{358603B0-CB01-40BB-918B-708C5E63A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576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190500</xdr:colOff>
      <xdr:row>16</xdr:row>
      <xdr:rowOff>95250</xdr:rowOff>
    </xdr:to>
    <xdr:pic>
      <xdr:nvPicPr>
        <xdr:cNvPr id="15" name="Grafik 14" descr="Kanada">
          <a:hlinkClick xmlns:r="http://schemas.openxmlformats.org/officeDocument/2006/relationships" r:id="rId27" tooltip="Kanada"/>
          <a:extLst>
            <a:ext uri="{FF2B5EF4-FFF2-40B4-BE49-F238E27FC236}">
              <a16:creationId xmlns:a16="http://schemas.microsoft.com/office/drawing/2014/main" id="{484DB356-2E28-4C6C-AB14-FA53F5938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0576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190500</xdr:colOff>
      <xdr:row>17</xdr:row>
      <xdr:rowOff>123825</xdr:rowOff>
    </xdr:to>
    <xdr:pic>
      <xdr:nvPicPr>
        <xdr:cNvPr id="16" name="Grafik 15" descr="Südkorea">
          <a:hlinkClick xmlns:r="http://schemas.openxmlformats.org/officeDocument/2006/relationships" r:id="rId29" tooltip="Südkorea"/>
          <a:extLst>
            <a:ext uri="{FF2B5EF4-FFF2-40B4-BE49-F238E27FC236}">
              <a16:creationId xmlns:a16="http://schemas.microsoft.com/office/drawing/2014/main" id="{2D0F2E3E-DF79-4EB9-AEB2-1183DE101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2576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190500</xdr:colOff>
      <xdr:row>18</xdr:row>
      <xdr:rowOff>123825</xdr:rowOff>
    </xdr:to>
    <xdr:pic>
      <xdr:nvPicPr>
        <xdr:cNvPr id="17" name="Grafik 16" descr="Indonesien">
          <a:hlinkClick xmlns:r="http://schemas.openxmlformats.org/officeDocument/2006/relationships" r:id="rId31" tooltip="Indonesien"/>
          <a:extLst>
            <a:ext uri="{FF2B5EF4-FFF2-40B4-BE49-F238E27FC236}">
              <a16:creationId xmlns:a16="http://schemas.microsoft.com/office/drawing/2014/main" id="{84241815-EF88-4858-B270-04BB71F0E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4577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190500</xdr:colOff>
      <xdr:row>19</xdr:row>
      <xdr:rowOff>95250</xdr:rowOff>
    </xdr:to>
    <xdr:pic>
      <xdr:nvPicPr>
        <xdr:cNvPr id="18" name="Grafik 17" descr="Australien">
          <a:hlinkClick xmlns:r="http://schemas.openxmlformats.org/officeDocument/2006/relationships" r:id="rId33" tooltip="Australien"/>
          <a:extLst>
            <a:ext uri="{FF2B5EF4-FFF2-40B4-BE49-F238E27FC236}">
              <a16:creationId xmlns:a16="http://schemas.microsoft.com/office/drawing/2014/main" id="{31C650EE-D0FA-4C14-B75D-FE9AF7B7F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8291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190500</xdr:colOff>
      <xdr:row>20</xdr:row>
      <xdr:rowOff>123825</xdr:rowOff>
    </xdr:to>
    <xdr:pic>
      <xdr:nvPicPr>
        <xdr:cNvPr id="19" name="Grafik 18" descr="Türkei">
          <a:hlinkClick xmlns:r="http://schemas.openxmlformats.org/officeDocument/2006/relationships" r:id="rId35" tooltip="Türkei"/>
          <a:extLst>
            <a:ext uri="{FF2B5EF4-FFF2-40B4-BE49-F238E27FC236}">
              <a16:creationId xmlns:a16="http://schemas.microsoft.com/office/drawing/2014/main" id="{023BFA0A-2DEF-4D03-A0C7-46ECC6D09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0292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190500</xdr:colOff>
      <xdr:row>21</xdr:row>
      <xdr:rowOff>123825</xdr:rowOff>
    </xdr:to>
    <xdr:pic>
      <xdr:nvPicPr>
        <xdr:cNvPr id="20" name="Grafik 19" descr="Thailand">
          <a:hlinkClick xmlns:r="http://schemas.openxmlformats.org/officeDocument/2006/relationships" r:id="rId37" tooltip="Thailand"/>
          <a:extLst>
            <a:ext uri="{FF2B5EF4-FFF2-40B4-BE49-F238E27FC236}">
              <a16:creationId xmlns:a16="http://schemas.microsoft.com/office/drawing/2014/main" id="{2934F1FB-5158-4F50-BBC0-BAED779E8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2292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190500</xdr:colOff>
      <xdr:row>22</xdr:row>
      <xdr:rowOff>123825</xdr:rowOff>
    </xdr:to>
    <xdr:pic>
      <xdr:nvPicPr>
        <xdr:cNvPr id="21" name="Grafik 20" descr="Argentinien">
          <a:hlinkClick xmlns:r="http://schemas.openxmlformats.org/officeDocument/2006/relationships" r:id="rId39" tooltip="Argentinien"/>
          <a:extLst>
            <a:ext uri="{FF2B5EF4-FFF2-40B4-BE49-F238E27FC236}">
              <a16:creationId xmlns:a16="http://schemas.microsoft.com/office/drawing/2014/main" id="{FCAC369F-3E0C-4F28-ABF2-9691F95CC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4292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190500</xdr:colOff>
      <xdr:row>23</xdr:row>
      <xdr:rowOff>95250</xdr:rowOff>
    </xdr:to>
    <xdr:pic>
      <xdr:nvPicPr>
        <xdr:cNvPr id="22" name="Grafik 21" descr="Malaysia">
          <a:hlinkClick xmlns:r="http://schemas.openxmlformats.org/officeDocument/2006/relationships" r:id="rId41" tooltip="Malaysia"/>
          <a:extLst>
            <a:ext uri="{FF2B5EF4-FFF2-40B4-BE49-F238E27FC236}">
              <a16:creationId xmlns:a16="http://schemas.microsoft.com/office/drawing/2014/main" id="{55FC97E4-083E-4C19-89FA-254305F27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8007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190500</xdr:colOff>
      <xdr:row>24</xdr:row>
      <xdr:rowOff>123825</xdr:rowOff>
    </xdr:to>
    <xdr:pic>
      <xdr:nvPicPr>
        <xdr:cNvPr id="23" name="Grafik 22" descr="Ukraine">
          <a:hlinkClick xmlns:r="http://schemas.openxmlformats.org/officeDocument/2006/relationships" r:id="rId43" tooltip="Ukraine"/>
          <a:extLst>
            <a:ext uri="{FF2B5EF4-FFF2-40B4-BE49-F238E27FC236}">
              <a16:creationId xmlns:a16="http://schemas.microsoft.com/office/drawing/2014/main" id="{DF7B185B-389D-40CE-B915-168DF3897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0007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190500</xdr:colOff>
      <xdr:row>25</xdr:row>
      <xdr:rowOff>123825</xdr:rowOff>
    </xdr:to>
    <xdr:pic>
      <xdr:nvPicPr>
        <xdr:cNvPr id="24" name="Grafik 23" descr="Niederlande">
          <a:hlinkClick xmlns:r="http://schemas.openxmlformats.org/officeDocument/2006/relationships" r:id="rId45" tooltip="Niederlande"/>
          <a:extLst>
            <a:ext uri="{FF2B5EF4-FFF2-40B4-BE49-F238E27FC236}">
              <a16:creationId xmlns:a16="http://schemas.microsoft.com/office/drawing/2014/main" id="{7342C671-2F5F-4B02-B768-643A63478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2007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190500</xdr:colOff>
      <xdr:row>26</xdr:row>
      <xdr:rowOff>123825</xdr:rowOff>
    </xdr:to>
    <xdr:pic>
      <xdr:nvPicPr>
        <xdr:cNvPr id="25" name="Grafik 24" descr="Südafrika">
          <a:hlinkClick xmlns:r="http://schemas.openxmlformats.org/officeDocument/2006/relationships" r:id="rId47" tooltip="Südafrika"/>
          <a:extLst>
            <a:ext uri="{FF2B5EF4-FFF2-40B4-BE49-F238E27FC236}">
              <a16:creationId xmlns:a16="http://schemas.microsoft.com/office/drawing/2014/main" id="{618EC8B2-E394-44B8-9C10-81FEA155C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5722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190500</xdr:colOff>
      <xdr:row>27</xdr:row>
      <xdr:rowOff>123825</xdr:rowOff>
    </xdr:to>
    <xdr:pic>
      <xdr:nvPicPr>
        <xdr:cNvPr id="26" name="Grafik 25" descr="Republik China (Taiwan)">
          <a:hlinkClick xmlns:r="http://schemas.openxmlformats.org/officeDocument/2006/relationships" r:id="rId49" tooltip="Republik China (Taiwan)"/>
          <a:extLst>
            <a:ext uri="{FF2B5EF4-FFF2-40B4-BE49-F238E27FC236}">
              <a16:creationId xmlns:a16="http://schemas.microsoft.com/office/drawing/2014/main" id="{8765147C-107F-40FA-A1D0-FD4535976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7722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190500</xdr:colOff>
      <xdr:row>28</xdr:row>
      <xdr:rowOff>123825</xdr:rowOff>
    </xdr:to>
    <xdr:pic>
      <xdr:nvPicPr>
        <xdr:cNvPr id="27" name="Grafik 26" descr="Griechenland">
          <a:hlinkClick xmlns:r="http://schemas.openxmlformats.org/officeDocument/2006/relationships" r:id="rId51" tooltip="Griechenland"/>
          <a:extLst>
            <a:ext uri="{FF2B5EF4-FFF2-40B4-BE49-F238E27FC236}">
              <a16:creationId xmlns:a16="http://schemas.microsoft.com/office/drawing/2014/main" id="{6713C57D-83ED-4DD1-BC01-5278E481F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9723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190500</xdr:colOff>
      <xdr:row>29</xdr:row>
      <xdr:rowOff>123825</xdr:rowOff>
    </xdr:to>
    <xdr:pic>
      <xdr:nvPicPr>
        <xdr:cNvPr id="28" name="Grafik 27" descr="Belgien">
          <a:hlinkClick xmlns:r="http://schemas.openxmlformats.org/officeDocument/2006/relationships" r:id="rId53" tooltip="Belgien"/>
          <a:extLst>
            <a:ext uri="{FF2B5EF4-FFF2-40B4-BE49-F238E27FC236}">
              <a16:creationId xmlns:a16="http://schemas.microsoft.com/office/drawing/2014/main" id="{20220E76-966B-4118-9F34-B424EB94A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3437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190500</xdr:colOff>
      <xdr:row>30</xdr:row>
      <xdr:rowOff>123825</xdr:rowOff>
    </xdr:to>
    <xdr:pic>
      <xdr:nvPicPr>
        <xdr:cNvPr id="29" name="Grafik 28" descr="Portugal">
          <a:hlinkClick xmlns:r="http://schemas.openxmlformats.org/officeDocument/2006/relationships" r:id="rId55" tooltip="Portugal"/>
          <a:extLst>
            <a:ext uri="{FF2B5EF4-FFF2-40B4-BE49-F238E27FC236}">
              <a16:creationId xmlns:a16="http://schemas.microsoft.com/office/drawing/2014/main" id="{67AC56A8-9B5C-4A0F-ADF1-D0EB29A1C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5438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190500</xdr:colOff>
      <xdr:row>31</xdr:row>
      <xdr:rowOff>123825</xdr:rowOff>
    </xdr:to>
    <xdr:pic>
      <xdr:nvPicPr>
        <xdr:cNvPr id="30" name="Grafik 29" descr="Saudi-Arabien">
          <a:hlinkClick xmlns:r="http://schemas.openxmlformats.org/officeDocument/2006/relationships" r:id="rId57" tooltip="Saudi-Arabien"/>
          <a:extLst>
            <a:ext uri="{FF2B5EF4-FFF2-40B4-BE49-F238E27FC236}">
              <a16:creationId xmlns:a16="http://schemas.microsoft.com/office/drawing/2014/main" id="{B274DFE5-3377-4926-BD36-63239D123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7438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190500</xdr:colOff>
      <xdr:row>32</xdr:row>
      <xdr:rowOff>123825</xdr:rowOff>
    </xdr:to>
    <xdr:pic>
      <xdr:nvPicPr>
        <xdr:cNvPr id="31" name="Grafik 30" descr="Tschechien">
          <a:hlinkClick xmlns:r="http://schemas.openxmlformats.org/officeDocument/2006/relationships" r:id="rId59" tooltip="Tschechien"/>
          <a:extLst>
            <a:ext uri="{FF2B5EF4-FFF2-40B4-BE49-F238E27FC236}">
              <a16:creationId xmlns:a16="http://schemas.microsoft.com/office/drawing/2014/main" id="{B1395F93-4FB0-4B1F-AE1D-3F046C021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1153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190500</xdr:colOff>
      <xdr:row>33</xdr:row>
      <xdr:rowOff>123825</xdr:rowOff>
    </xdr:to>
    <xdr:pic>
      <xdr:nvPicPr>
        <xdr:cNvPr id="32" name="Grafik 31" descr="Rumänien">
          <a:hlinkClick xmlns:r="http://schemas.openxmlformats.org/officeDocument/2006/relationships" r:id="rId61" tooltip="Rumänien"/>
          <a:extLst>
            <a:ext uri="{FF2B5EF4-FFF2-40B4-BE49-F238E27FC236}">
              <a16:creationId xmlns:a16="http://schemas.microsoft.com/office/drawing/2014/main" id="{BC0AC474-7053-43B5-91A1-820227BA2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4867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190500</xdr:colOff>
      <xdr:row>34</xdr:row>
      <xdr:rowOff>123825</xdr:rowOff>
    </xdr:to>
    <xdr:pic>
      <xdr:nvPicPr>
        <xdr:cNvPr id="33" name="Grafik 32" descr="Schweden">
          <a:hlinkClick xmlns:r="http://schemas.openxmlformats.org/officeDocument/2006/relationships" r:id="rId63" tooltip="Schweden"/>
          <a:extLst>
            <a:ext uri="{FF2B5EF4-FFF2-40B4-BE49-F238E27FC236}">
              <a16:creationId xmlns:a16="http://schemas.microsoft.com/office/drawing/2014/main" id="{B483D016-980F-4586-B9E3-A6A0B66F7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6868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190500</xdr:colOff>
      <xdr:row>35</xdr:row>
      <xdr:rowOff>123825</xdr:rowOff>
    </xdr:to>
    <xdr:pic>
      <xdr:nvPicPr>
        <xdr:cNvPr id="34" name="Grafik 33" descr="Österreich">
          <a:hlinkClick xmlns:r="http://schemas.openxmlformats.org/officeDocument/2006/relationships" r:id="rId65" tooltip="Österreich"/>
          <a:extLst>
            <a:ext uri="{FF2B5EF4-FFF2-40B4-BE49-F238E27FC236}">
              <a16:creationId xmlns:a16="http://schemas.microsoft.com/office/drawing/2014/main" id="{811765DE-FAD5-4846-8B54-989C18AFA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8868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190500</xdr:colOff>
      <xdr:row>36</xdr:row>
      <xdr:rowOff>123825</xdr:rowOff>
    </xdr:to>
    <xdr:pic>
      <xdr:nvPicPr>
        <xdr:cNvPr id="35" name="Grafik 34" descr="Schweiz">
          <a:hlinkClick xmlns:r="http://schemas.openxmlformats.org/officeDocument/2006/relationships" r:id="rId67" tooltip="Schweiz"/>
          <a:extLst>
            <a:ext uri="{FF2B5EF4-FFF2-40B4-BE49-F238E27FC236}">
              <a16:creationId xmlns:a16="http://schemas.microsoft.com/office/drawing/2014/main" id="{A4BB4DBC-76EB-4DFD-910C-F6AAF4271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90868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190500</xdr:colOff>
      <xdr:row>37</xdr:row>
      <xdr:rowOff>123825</xdr:rowOff>
    </xdr:to>
    <xdr:pic>
      <xdr:nvPicPr>
        <xdr:cNvPr id="36" name="Grafik 35" descr="Ägypten">
          <a:hlinkClick xmlns:r="http://schemas.openxmlformats.org/officeDocument/2006/relationships" r:id="rId69" tooltip="Ägypten"/>
          <a:extLst>
            <a:ext uri="{FF2B5EF4-FFF2-40B4-BE49-F238E27FC236}">
              <a16:creationId xmlns:a16="http://schemas.microsoft.com/office/drawing/2014/main" id="{ACAD0736-9FA9-4F54-B4A4-57AEEB2FC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92868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.wikipedia.org/wiki/Wirtschaftszahlen_zum_Automob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C3000-4684-4EEA-B722-D97566DDACF9}">
  <dimension ref="A1:J47"/>
  <sheetViews>
    <sheetView tabSelected="1" topLeftCell="A31" workbookViewId="0">
      <selection activeCell="E39" sqref="E39:J47"/>
    </sheetView>
  </sheetViews>
  <sheetFormatPr baseColWidth="10" defaultRowHeight="15" x14ac:dyDescent="0.25"/>
  <cols>
    <col min="2" max="2" width="23.42578125" customWidth="1"/>
    <col min="3" max="3" width="18.140625" customWidth="1"/>
    <col min="4" max="4" width="19.7109375" customWidth="1"/>
    <col min="5" max="5" width="21.85546875" customWidth="1"/>
    <col min="6" max="6" width="15.42578125" customWidth="1"/>
    <col min="8" max="8" width="12" bestFit="1" customWidth="1"/>
  </cols>
  <sheetData>
    <row r="1" spans="1:10" ht="15.75" thickBot="1" x14ac:dyDescent="0.3">
      <c r="A1" s="6" t="s">
        <v>0</v>
      </c>
      <c r="B1" s="7"/>
      <c r="C1" s="7"/>
      <c r="D1" s="7"/>
      <c r="E1" s="7"/>
    </row>
    <row r="2" spans="1:10" x14ac:dyDescent="0.25">
      <c r="A2" s="8" t="s">
        <v>1</v>
      </c>
      <c r="B2" s="8" t="s">
        <v>2</v>
      </c>
      <c r="C2" s="8" t="s">
        <v>3</v>
      </c>
      <c r="D2" s="1" t="s">
        <v>4</v>
      </c>
      <c r="E2" s="8" t="s">
        <v>6</v>
      </c>
    </row>
    <row r="3" spans="1:10" ht="15.75" thickBot="1" x14ac:dyDescent="0.3">
      <c r="A3" s="9"/>
      <c r="B3" s="9"/>
      <c r="C3" s="9"/>
      <c r="D3" s="2" t="s">
        <v>5</v>
      </c>
      <c r="E3" s="9"/>
    </row>
    <row r="4" spans="1:10" ht="29.25" thickBot="1" x14ac:dyDescent="0.3">
      <c r="A4" s="3" t="s">
        <v>7</v>
      </c>
      <c r="B4" s="4" t="s">
        <v>8</v>
      </c>
      <c r="C4" s="5">
        <v>127576670</v>
      </c>
      <c r="D4" s="5">
        <v>121354963</v>
      </c>
      <c r="E4" s="5">
        <v>248931633</v>
      </c>
      <c r="F4" s="10">
        <v>0</v>
      </c>
      <c r="H4">
        <f>$F4*C4</f>
        <v>0</v>
      </c>
      <c r="I4">
        <f>$F4*D4</f>
        <v>0</v>
      </c>
      <c r="J4">
        <f>$F4*E4</f>
        <v>0</v>
      </c>
    </row>
    <row r="5" spans="1:10" ht="29.25" thickBot="1" x14ac:dyDescent="0.3">
      <c r="A5" s="3" t="s">
        <v>9</v>
      </c>
      <c r="B5" s="4" t="s">
        <v>10</v>
      </c>
      <c r="C5" s="5">
        <v>43220000</v>
      </c>
      <c r="D5" s="5">
        <v>50280000</v>
      </c>
      <c r="E5" s="5">
        <v>93500000</v>
      </c>
      <c r="F5" s="10">
        <v>0</v>
      </c>
      <c r="H5">
        <f t="shared" ref="H5:H38" si="0">$F5*C5</f>
        <v>0</v>
      </c>
      <c r="I5">
        <f t="shared" ref="I5:I38" si="1">$F5*D5</f>
        <v>0</v>
      </c>
      <c r="J5">
        <f t="shared" ref="J5:J38" si="2">$F5*E5</f>
        <v>0</v>
      </c>
    </row>
    <row r="6" spans="1:10" ht="15.75" thickBot="1" x14ac:dyDescent="0.3">
      <c r="A6" s="3" t="s">
        <v>11</v>
      </c>
      <c r="B6" s="4" t="s">
        <v>12</v>
      </c>
      <c r="C6" s="5">
        <v>58670314</v>
      </c>
      <c r="D6" s="5">
        <v>16842573</v>
      </c>
      <c r="E6" s="5">
        <v>75512887</v>
      </c>
      <c r="F6" s="10">
        <v>0</v>
      </c>
      <c r="H6">
        <f t="shared" si="0"/>
        <v>0</v>
      </c>
      <c r="I6">
        <f t="shared" si="1"/>
        <v>0</v>
      </c>
      <c r="J6">
        <f t="shared" si="2"/>
        <v>0</v>
      </c>
    </row>
    <row r="7" spans="1:10" ht="29.25" thickBot="1" x14ac:dyDescent="0.3">
      <c r="A7" s="3" t="s">
        <v>13</v>
      </c>
      <c r="B7" s="4" t="s">
        <v>14</v>
      </c>
      <c r="C7" s="5">
        <v>42927647</v>
      </c>
      <c r="D7" s="5">
        <v>3055708</v>
      </c>
      <c r="E7" s="5">
        <v>45983355</v>
      </c>
      <c r="F7" s="11">
        <v>1</v>
      </c>
      <c r="H7">
        <f t="shared" si="0"/>
        <v>42927647</v>
      </c>
      <c r="I7">
        <f t="shared" si="1"/>
        <v>3055708</v>
      </c>
      <c r="J7">
        <f t="shared" si="2"/>
        <v>45983355</v>
      </c>
    </row>
    <row r="8" spans="1:10" ht="15.75" thickBot="1" x14ac:dyDescent="0.3">
      <c r="A8" s="3" t="s">
        <v>15</v>
      </c>
      <c r="B8" s="4" t="s">
        <v>16</v>
      </c>
      <c r="C8" s="5">
        <v>36415100</v>
      </c>
      <c r="D8" s="5">
        <v>6446678</v>
      </c>
      <c r="E8" s="5">
        <v>42861778</v>
      </c>
      <c r="F8" s="11">
        <v>0</v>
      </c>
      <c r="H8">
        <f t="shared" si="0"/>
        <v>0</v>
      </c>
      <c r="I8">
        <f t="shared" si="1"/>
        <v>0</v>
      </c>
      <c r="J8">
        <f t="shared" si="2"/>
        <v>0</v>
      </c>
    </row>
    <row r="9" spans="1:10" ht="15.75" thickBot="1" x14ac:dyDescent="0.3">
      <c r="A9" s="3" t="s">
        <v>17</v>
      </c>
      <c r="B9" s="4" t="s">
        <v>18</v>
      </c>
      <c r="C9" s="5">
        <v>37113300</v>
      </c>
      <c r="D9" s="5">
        <v>4953778</v>
      </c>
      <c r="E9" s="5">
        <v>42067078</v>
      </c>
      <c r="F9" s="11">
        <v>1</v>
      </c>
      <c r="H9">
        <f t="shared" si="0"/>
        <v>37113300</v>
      </c>
      <c r="I9">
        <f t="shared" si="1"/>
        <v>4953778</v>
      </c>
      <c r="J9">
        <f t="shared" si="2"/>
        <v>42067078</v>
      </c>
    </row>
    <row r="10" spans="1:10" ht="15.75" thickBot="1" x14ac:dyDescent="0.3">
      <c r="A10" s="3" t="s">
        <v>19</v>
      </c>
      <c r="B10" s="4" t="s">
        <v>20</v>
      </c>
      <c r="C10" s="5">
        <v>31550000</v>
      </c>
      <c r="D10" s="5">
        <v>6517000</v>
      </c>
      <c r="E10" s="5">
        <v>38067000</v>
      </c>
      <c r="F10" s="11">
        <v>1</v>
      </c>
      <c r="H10">
        <f t="shared" si="0"/>
        <v>31550000</v>
      </c>
      <c r="I10">
        <f t="shared" si="1"/>
        <v>6517000</v>
      </c>
      <c r="J10">
        <f t="shared" si="2"/>
        <v>38067000</v>
      </c>
    </row>
    <row r="11" spans="1:10" ht="43.5" thickBot="1" x14ac:dyDescent="0.3">
      <c r="A11" s="3" t="s">
        <v>21</v>
      </c>
      <c r="B11" s="4" t="s">
        <v>22</v>
      </c>
      <c r="C11" s="5">
        <v>31362716</v>
      </c>
      <c r="D11" s="5">
        <v>4118287</v>
      </c>
      <c r="E11" s="5">
        <v>35481003</v>
      </c>
      <c r="F11" s="11">
        <v>1</v>
      </c>
      <c r="H11">
        <f t="shared" si="0"/>
        <v>31362716</v>
      </c>
      <c r="I11">
        <f t="shared" si="1"/>
        <v>4118287</v>
      </c>
      <c r="J11">
        <f t="shared" si="2"/>
        <v>35481003</v>
      </c>
    </row>
    <row r="12" spans="1:10" ht="15.75" thickBot="1" x14ac:dyDescent="0.3">
      <c r="A12" s="3" t="s">
        <v>23</v>
      </c>
      <c r="B12" s="4" t="s">
        <v>24</v>
      </c>
      <c r="C12" s="5">
        <v>27490694</v>
      </c>
      <c r="D12" s="5">
        <v>7164275</v>
      </c>
      <c r="E12" s="5">
        <v>34654969</v>
      </c>
      <c r="F12" s="11">
        <v>0</v>
      </c>
      <c r="H12">
        <f t="shared" si="0"/>
        <v>0</v>
      </c>
      <c r="I12">
        <f t="shared" si="1"/>
        <v>0</v>
      </c>
      <c r="J12">
        <f t="shared" si="2"/>
        <v>0</v>
      </c>
    </row>
    <row r="13" spans="1:10" ht="15.75" thickBot="1" x14ac:dyDescent="0.3">
      <c r="A13" s="3" t="s">
        <v>25</v>
      </c>
      <c r="B13" s="4" t="s">
        <v>26</v>
      </c>
      <c r="C13" s="5">
        <v>22175785</v>
      </c>
      <c r="D13" s="5">
        <v>9813663</v>
      </c>
      <c r="E13" s="5">
        <v>31989448</v>
      </c>
      <c r="F13" s="11">
        <v>0</v>
      </c>
      <c r="H13">
        <f t="shared" si="0"/>
        <v>0</v>
      </c>
      <c r="I13">
        <f t="shared" si="1"/>
        <v>0</v>
      </c>
      <c r="J13">
        <f t="shared" si="2"/>
        <v>0</v>
      </c>
    </row>
    <row r="14" spans="1:10" ht="15.75" thickBot="1" x14ac:dyDescent="0.3">
      <c r="A14" s="3" t="s">
        <v>27</v>
      </c>
      <c r="B14" s="4" t="s">
        <v>28</v>
      </c>
      <c r="C14" s="5">
        <v>22277244</v>
      </c>
      <c r="D14" s="5">
        <v>5319109</v>
      </c>
      <c r="E14" s="5">
        <v>27596353</v>
      </c>
      <c r="F14" s="11">
        <v>1</v>
      </c>
      <c r="H14">
        <f t="shared" si="0"/>
        <v>22277244</v>
      </c>
      <c r="I14">
        <f t="shared" si="1"/>
        <v>5319109</v>
      </c>
      <c r="J14">
        <f t="shared" si="2"/>
        <v>27596353</v>
      </c>
    </row>
    <row r="15" spans="1:10" ht="15.75" thickBot="1" x14ac:dyDescent="0.3">
      <c r="A15" s="3" t="s">
        <v>29</v>
      </c>
      <c r="B15" s="4" t="s">
        <v>30</v>
      </c>
      <c r="C15" s="5">
        <v>14165000</v>
      </c>
      <c r="D15" s="5">
        <v>9949000</v>
      </c>
      <c r="E15" s="5">
        <v>24114000</v>
      </c>
      <c r="F15" s="11">
        <v>0</v>
      </c>
      <c r="H15">
        <f t="shared" si="0"/>
        <v>0</v>
      </c>
      <c r="I15">
        <f t="shared" si="1"/>
        <v>0</v>
      </c>
      <c r="J15">
        <f t="shared" si="2"/>
        <v>0</v>
      </c>
    </row>
    <row r="16" spans="1:10" ht="15.75" thickBot="1" x14ac:dyDescent="0.3">
      <c r="A16" s="3" t="s">
        <v>31</v>
      </c>
      <c r="B16" s="4" t="s">
        <v>32</v>
      </c>
      <c r="C16" s="5">
        <v>18125000</v>
      </c>
      <c r="D16" s="5">
        <v>3231000</v>
      </c>
      <c r="E16" s="5">
        <v>21356000</v>
      </c>
      <c r="F16" s="11">
        <v>1</v>
      </c>
      <c r="H16">
        <f t="shared" si="0"/>
        <v>18125000</v>
      </c>
      <c r="I16">
        <f t="shared" si="1"/>
        <v>3231000</v>
      </c>
      <c r="J16">
        <f t="shared" si="2"/>
        <v>21356000</v>
      </c>
    </row>
    <row r="17" spans="1:10" ht="15.75" thickBot="1" x14ac:dyDescent="0.3">
      <c r="A17" s="3" t="s">
        <v>33</v>
      </c>
      <c r="B17" s="4" t="s">
        <v>34</v>
      </c>
      <c r="C17" s="5">
        <v>20352000</v>
      </c>
      <c r="D17" s="5">
        <v>959000</v>
      </c>
      <c r="E17" s="5">
        <v>21311000</v>
      </c>
      <c r="F17" s="11">
        <v>0</v>
      </c>
      <c r="H17">
        <f t="shared" si="0"/>
        <v>0</v>
      </c>
      <c r="I17">
        <f t="shared" si="1"/>
        <v>0</v>
      </c>
      <c r="J17">
        <f t="shared" si="2"/>
        <v>0</v>
      </c>
    </row>
    <row r="18" spans="1:10" ht="15.75" thickBot="1" x14ac:dyDescent="0.3">
      <c r="A18" s="3" t="s">
        <v>35</v>
      </c>
      <c r="B18" s="4" t="s">
        <v>36</v>
      </c>
      <c r="C18" s="5">
        <v>14136465</v>
      </c>
      <c r="D18" s="5">
        <v>4300908</v>
      </c>
      <c r="E18" s="5">
        <v>18437373</v>
      </c>
      <c r="F18" s="11">
        <v>0</v>
      </c>
      <c r="H18">
        <f t="shared" si="0"/>
        <v>0</v>
      </c>
      <c r="I18">
        <f t="shared" si="1"/>
        <v>0</v>
      </c>
      <c r="J18">
        <f t="shared" si="2"/>
        <v>0</v>
      </c>
    </row>
    <row r="19" spans="1:10" ht="15.75" thickBot="1" x14ac:dyDescent="0.3">
      <c r="A19" s="3" t="s">
        <v>37</v>
      </c>
      <c r="B19" s="4" t="s">
        <v>38</v>
      </c>
      <c r="C19" s="5">
        <v>9685000</v>
      </c>
      <c r="D19" s="5">
        <v>7171000</v>
      </c>
      <c r="E19" s="5">
        <v>16856000</v>
      </c>
      <c r="F19" s="11">
        <v>0</v>
      </c>
      <c r="H19">
        <f t="shared" si="0"/>
        <v>0</v>
      </c>
      <c r="I19">
        <f t="shared" si="1"/>
        <v>0</v>
      </c>
      <c r="J19">
        <f t="shared" si="2"/>
        <v>0</v>
      </c>
    </row>
    <row r="20" spans="1:10" ht="15.75" thickBot="1" x14ac:dyDescent="0.3">
      <c r="A20" s="3" t="s">
        <v>39</v>
      </c>
      <c r="B20" s="4" t="s">
        <v>40</v>
      </c>
      <c r="C20" s="5">
        <v>12474044</v>
      </c>
      <c r="D20" s="5">
        <v>3164896</v>
      </c>
      <c r="E20" s="5">
        <v>15638940</v>
      </c>
      <c r="F20" s="11">
        <v>0</v>
      </c>
      <c r="H20">
        <f t="shared" si="0"/>
        <v>0</v>
      </c>
      <c r="I20">
        <f t="shared" si="1"/>
        <v>0</v>
      </c>
      <c r="J20">
        <f t="shared" si="2"/>
        <v>0</v>
      </c>
    </row>
    <row r="21" spans="1:10" ht="15.75" thickBot="1" x14ac:dyDescent="0.3">
      <c r="A21" s="3" t="s">
        <v>41</v>
      </c>
      <c r="B21" s="4" t="s">
        <v>42</v>
      </c>
      <c r="C21" s="5">
        <v>8113111</v>
      </c>
      <c r="D21" s="5">
        <v>3948903</v>
      </c>
      <c r="E21" s="5">
        <v>12062014</v>
      </c>
      <c r="F21" s="11">
        <v>0</v>
      </c>
      <c r="H21">
        <f t="shared" si="0"/>
        <v>0</v>
      </c>
      <c r="I21">
        <f t="shared" si="1"/>
        <v>0</v>
      </c>
      <c r="J21">
        <f t="shared" si="2"/>
        <v>0</v>
      </c>
    </row>
    <row r="22" spans="1:10" ht="15.75" thickBot="1" x14ac:dyDescent="0.3">
      <c r="A22" s="3" t="s">
        <v>43</v>
      </c>
      <c r="B22" s="4" t="s">
        <v>44</v>
      </c>
      <c r="C22" s="5">
        <v>4798000</v>
      </c>
      <c r="D22" s="5">
        <v>6605000</v>
      </c>
      <c r="E22" s="5">
        <v>11403000</v>
      </c>
      <c r="F22" s="11">
        <v>0</v>
      </c>
      <c r="H22">
        <f t="shared" si="0"/>
        <v>0</v>
      </c>
      <c r="I22">
        <f t="shared" si="1"/>
        <v>0</v>
      </c>
      <c r="J22">
        <f t="shared" si="2"/>
        <v>0</v>
      </c>
    </row>
    <row r="23" spans="1:10" ht="15.75" thickBot="1" x14ac:dyDescent="0.3">
      <c r="A23" s="3" t="s">
        <v>45</v>
      </c>
      <c r="B23" s="4" t="s">
        <v>46</v>
      </c>
      <c r="C23" s="5">
        <v>8413000</v>
      </c>
      <c r="D23" s="5">
        <v>2745000</v>
      </c>
      <c r="E23" s="5">
        <v>11158000</v>
      </c>
      <c r="F23" s="11">
        <v>0</v>
      </c>
      <c r="H23">
        <f t="shared" si="0"/>
        <v>0</v>
      </c>
      <c r="I23">
        <f t="shared" si="1"/>
        <v>0</v>
      </c>
      <c r="J23">
        <f t="shared" si="2"/>
        <v>0</v>
      </c>
    </row>
    <row r="24" spans="1:10" ht="15.75" thickBot="1" x14ac:dyDescent="0.3">
      <c r="A24" s="3" t="s">
        <v>47</v>
      </c>
      <c r="B24" s="4" t="s">
        <v>48</v>
      </c>
      <c r="C24" s="5">
        <v>9690000</v>
      </c>
      <c r="D24" s="5">
        <v>1173000</v>
      </c>
      <c r="E24" s="5">
        <v>10863000</v>
      </c>
      <c r="F24" s="11">
        <v>0</v>
      </c>
      <c r="H24">
        <f t="shared" si="0"/>
        <v>0</v>
      </c>
      <c r="I24">
        <f t="shared" si="1"/>
        <v>0</v>
      </c>
      <c r="J24">
        <f t="shared" si="2"/>
        <v>0</v>
      </c>
    </row>
    <row r="25" spans="1:10" ht="15.75" thickBot="1" x14ac:dyDescent="0.3">
      <c r="A25" s="3" t="s">
        <v>49</v>
      </c>
      <c r="B25" s="4" t="s">
        <v>50</v>
      </c>
      <c r="C25" s="5">
        <v>8058000</v>
      </c>
      <c r="D25" s="5">
        <v>1603000</v>
      </c>
      <c r="E25" s="5">
        <v>9661000</v>
      </c>
      <c r="F25" s="11">
        <v>0</v>
      </c>
      <c r="H25">
        <f t="shared" si="0"/>
        <v>0</v>
      </c>
      <c r="I25">
        <f t="shared" si="1"/>
        <v>0</v>
      </c>
      <c r="J25">
        <f t="shared" si="2"/>
        <v>0</v>
      </c>
    </row>
    <row r="26" spans="1:10" ht="15.75" thickBot="1" x14ac:dyDescent="0.3">
      <c r="A26" s="3" t="s">
        <v>51</v>
      </c>
      <c r="B26" s="4" t="s">
        <v>52</v>
      </c>
      <c r="C26" s="5">
        <v>8100000</v>
      </c>
      <c r="D26" s="5">
        <v>1092000</v>
      </c>
      <c r="E26" s="5">
        <v>9192000</v>
      </c>
      <c r="F26" s="11">
        <v>1</v>
      </c>
      <c r="H26">
        <f t="shared" si="0"/>
        <v>8100000</v>
      </c>
      <c r="I26">
        <f t="shared" si="1"/>
        <v>1092000</v>
      </c>
      <c r="J26">
        <f t="shared" si="2"/>
        <v>9192000</v>
      </c>
    </row>
    <row r="27" spans="1:10" ht="15.75" thickBot="1" x14ac:dyDescent="0.3">
      <c r="A27" s="3" t="s">
        <v>53</v>
      </c>
      <c r="B27" s="4" t="s">
        <v>54</v>
      </c>
      <c r="C27" s="5">
        <v>5242000</v>
      </c>
      <c r="D27" s="5">
        <v>2853000</v>
      </c>
      <c r="E27" s="5">
        <v>8095000</v>
      </c>
      <c r="F27" s="11">
        <v>0</v>
      </c>
      <c r="H27">
        <f t="shared" si="0"/>
        <v>0</v>
      </c>
      <c r="I27">
        <f t="shared" si="1"/>
        <v>0</v>
      </c>
      <c r="J27">
        <f t="shared" si="2"/>
        <v>0</v>
      </c>
    </row>
    <row r="28" spans="1:10" ht="15.75" thickBot="1" x14ac:dyDescent="0.3">
      <c r="A28" s="3" t="s">
        <v>55</v>
      </c>
      <c r="B28" s="4" t="s">
        <v>56</v>
      </c>
      <c r="C28" s="5">
        <v>5960088</v>
      </c>
      <c r="D28" s="5">
        <v>1042944</v>
      </c>
      <c r="E28" s="5">
        <v>7003032</v>
      </c>
      <c r="F28" s="11">
        <v>0</v>
      </c>
      <c r="H28">
        <f t="shared" si="0"/>
        <v>0</v>
      </c>
      <c r="I28">
        <f t="shared" si="1"/>
        <v>0</v>
      </c>
      <c r="J28">
        <f t="shared" si="2"/>
        <v>0</v>
      </c>
    </row>
    <row r="29" spans="1:10" ht="15.75" thickBot="1" x14ac:dyDescent="0.3">
      <c r="A29" s="3" t="s">
        <v>57</v>
      </c>
      <c r="B29" s="4" t="s">
        <v>58</v>
      </c>
      <c r="C29" s="5">
        <v>5203591</v>
      </c>
      <c r="D29" s="5">
        <v>1348417</v>
      </c>
      <c r="E29" s="5">
        <v>6552008</v>
      </c>
      <c r="F29" s="11">
        <v>1</v>
      </c>
      <c r="H29">
        <f t="shared" si="0"/>
        <v>5203591</v>
      </c>
      <c r="I29">
        <f t="shared" si="1"/>
        <v>1348417</v>
      </c>
      <c r="J29">
        <f t="shared" si="2"/>
        <v>6552008</v>
      </c>
    </row>
    <row r="30" spans="1:10" ht="15.75" thickBot="1" x14ac:dyDescent="0.3">
      <c r="A30" s="3" t="s">
        <v>59</v>
      </c>
      <c r="B30" s="4" t="s">
        <v>60</v>
      </c>
      <c r="C30" s="5">
        <v>5359014</v>
      </c>
      <c r="D30" s="5">
        <v>831836</v>
      </c>
      <c r="E30" s="5">
        <v>6190850</v>
      </c>
      <c r="F30" s="11">
        <v>1</v>
      </c>
      <c r="H30">
        <f t="shared" si="0"/>
        <v>5359014</v>
      </c>
      <c r="I30">
        <f t="shared" si="1"/>
        <v>831836</v>
      </c>
      <c r="J30">
        <f t="shared" si="2"/>
        <v>6190850</v>
      </c>
    </row>
    <row r="31" spans="1:10" ht="15.75" thickBot="1" x14ac:dyDescent="0.3">
      <c r="A31" s="3" t="s">
        <v>61</v>
      </c>
      <c r="B31" s="4" t="s">
        <v>62</v>
      </c>
      <c r="C31" s="5">
        <v>4522000</v>
      </c>
      <c r="D31" s="5">
        <v>1351000</v>
      </c>
      <c r="E31" s="5">
        <v>5873000</v>
      </c>
      <c r="F31" s="11">
        <v>1</v>
      </c>
      <c r="H31">
        <f t="shared" si="0"/>
        <v>4522000</v>
      </c>
      <c r="I31">
        <f t="shared" si="1"/>
        <v>1351000</v>
      </c>
      <c r="J31">
        <f t="shared" si="2"/>
        <v>5873000</v>
      </c>
    </row>
    <row r="32" spans="1:10" ht="15.75" thickBot="1" x14ac:dyDescent="0.3">
      <c r="A32" s="3" t="s">
        <v>63</v>
      </c>
      <c r="B32" s="4" t="s">
        <v>64</v>
      </c>
      <c r="C32" s="5">
        <v>3614000</v>
      </c>
      <c r="D32" s="5">
        <v>1994000</v>
      </c>
      <c r="E32" s="5">
        <v>5608000</v>
      </c>
      <c r="F32" s="11">
        <v>0</v>
      </c>
      <c r="H32">
        <f t="shared" si="0"/>
        <v>0</v>
      </c>
      <c r="I32">
        <f t="shared" si="1"/>
        <v>0</v>
      </c>
      <c r="J32">
        <f t="shared" si="2"/>
        <v>0</v>
      </c>
    </row>
    <row r="33" spans="1:10" ht="15.75" thickBot="1" x14ac:dyDescent="0.3">
      <c r="A33" s="3" t="s">
        <v>65</v>
      </c>
      <c r="B33" s="4" t="s">
        <v>66</v>
      </c>
      <c r="C33" s="5">
        <v>4582903</v>
      </c>
      <c r="D33" s="5">
        <v>702499</v>
      </c>
      <c r="E33" s="5">
        <v>5285402</v>
      </c>
      <c r="F33" s="11">
        <v>1</v>
      </c>
      <c r="H33">
        <f t="shared" si="0"/>
        <v>4582903</v>
      </c>
      <c r="I33">
        <f t="shared" si="1"/>
        <v>702499</v>
      </c>
      <c r="J33">
        <f t="shared" si="2"/>
        <v>5285402</v>
      </c>
    </row>
    <row r="34" spans="1:10" ht="15.75" thickBot="1" x14ac:dyDescent="0.3">
      <c r="A34" s="3" t="s">
        <v>67</v>
      </c>
      <c r="B34" s="4" t="s">
        <v>68</v>
      </c>
      <c r="C34" s="5">
        <v>4335000</v>
      </c>
      <c r="D34" s="5">
        <v>737000</v>
      </c>
      <c r="E34" s="5">
        <v>5072000</v>
      </c>
      <c r="F34" s="11">
        <v>1</v>
      </c>
      <c r="H34">
        <f t="shared" si="0"/>
        <v>4335000</v>
      </c>
      <c r="I34">
        <f t="shared" si="1"/>
        <v>737000</v>
      </c>
      <c r="J34">
        <f t="shared" si="2"/>
        <v>5072000</v>
      </c>
    </row>
    <row r="35" spans="1:10" ht="15.75" thickBot="1" x14ac:dyDescent="0.3">
      <c r="A35" s="3" t="s">
        <v>69</v>
      </c>
      <c r="B35" s="4" t="s">
        <v>70</v>
      </c>
      <c r="C35" s="5">
        <v>4408749</v>
      </c>
      <c r="D35" s="5">
        <v>563178</v>
      </c>
      <c r="E35" s="5">
        <v>4971927</v>
      </c>
      <c r="F35" s="11">
        <v>1</v>
      </c>
      <c r="H35">
        <f t="shared" si="0"/>
        <v>4408749</v>
      </c>
      <c r="I35">
        <f t="shared" si="1"/>
        <v>563178</v>
      </c>
      <c r="J35">
        <f t="shared" si="2"/>
        <v>4971927</v>
      </c>
    </row>
    <row r="36" spans="1:10" ht="15.75" thickBot="1" x14ac:dyDescent="0.3">
      <c r="A36" s="3" t="s">
        <v>71</v>
      </c>
      <c r="B36" s="4" t="s">
        <v>72</v>
      </c>
      <c r="C36" s="5">
        <v>4513421</v>
      </c>
      <c r="D36" s="5">
        <v>417054</v>
      </c>
      <c r="E36" s="5">
        <v>4930475</v>
      </c>
      <c r="F36" s="11">
        <v>1</v>
      </c>
      <c r="H36">
        <f t="shared" si="0"/>
        <v>4513421</v>
      </c>
      <c r="I36">
        <f t="shared" si="1"/>
        <v>417054</v>
      </c>
      <c r="J36">
        <f t="shared" si="2"/>
        <v>4930475</v>
      </c>
    </row>
    <row r="37" spans="1:10" ht="15.75" thickBot="1" x14ac:dyDescent="0.3">
      <c r="A37" s="3" t="s">
        <v>73</v>
      </c>
      <c r="B37" s="4" t="s">
        <v>74</v>
      </c>
      <c r="C37" s="5">
        <v>4163003</v>
      </c>
      <c r="D37" s="5">
        <v>403975</v>
      </c>
      <c r="E37" s="5">
        <v>4566978</v>
      </c>
      <c r="F37" s="11">
        <v>0</v>
      </c>
      <c r="H37">
        <f t="shared" si="0"/>
        <v>0</v>
      </c>
      <c r="I37">
        <f t="shared" si="1"/>
        <v>0</v>
      </c>
      <c r="J37">
        <f t="shared" si="2"/>
        <v>0</v>
      </c>
    </row>
    <row r="38" spans="1:10" ht="15.75" thickBot="1" x14ac:dyDescent="0.3">
      <c r="A38" s="3" t="s">
        <v>75</v>
      </c>
      <c r="B38" s="4" t="s">
        <v>76</v>
      </c>
      <c r="C38" s="5">
        <v>3074862</v>
      </c>
      <c r="D38" s="5">
        <v>1089244</v>
      </c>
      <c r="E38" s="5">
        <v>4164106</v>
      </c>
      <c r="F38" s="11">
        <v>0</v>
      </c>
      <c r="H38">
        <f t="shared" si="0"/>
        <v>0</v>
      </c>
      <c r="I38">
        <f t="shared" si="1"/>
        <v>0</v>
      </c>
      <c r="J38">
        <f t="shared" si="2"/>
        <v>0</v>
      </c>
    </row>
    <row r="39" spans="1:10" x14ac:dyDescent="0.25">
      <c r="H39" t="s">
        <v>3</v>
      </c>
      <c r="I39" t="s">
        <v>78</v>
      </c>
      <c r="J39" t="s">
        <v>6</v>
      </c>
    </row>
    <row r="40" spans="1:10" x14ac:dyDescent="0.25">
      <c r="E40" t="s">
        <v>87</v>
      </c>
      <c r="F40" t="s">
        <v>77</v>
      </c>
      <c r="H40">
        <f>SUM(H4:H38)</f>
        <v>224380585</v>
      </c>
      <c r="I40">
        <f>SUM(I4:I38)</f>
        <v>34237866</v>
      </c>
      <c r="J40">
        <f>SUM(J4:J38)</f>
        <v>258618451</v>
      </c>
    </row>
    <row r="42" spans="1:10" x14ac:dyDescent="0.25">
      <c r="E42" t="s">
        <v>80</v>
      </c>
      <c r="F42" t="s">
        <v>79</v>
      </c>
      <c r="H42">
        <v>80</v>
      </c>
      <c r="I42">
        <v>200</v>
      </c>
      <c r="J42">
        <f>(H$40/J$40*H42)+(I$40/J$40*I42)</f>
        <v>95.886507339725739</v>
      </c>
    </row>
    <row r="43" spans="1:10" x14ac:dyDescent="0.25">
      <c r="E43" t="s">
        <v>80</v>
      </c>
      <c r="F43" t="s">
        <v>81</v>
      </c>
      <c r="G43" s="12">
        <v>0.3</v>
      </c>
      <c r="H43" s="12">
        <v>0.3</v>
      </c>
      <c r="I43" s="12">
        <v>0.3</v>
      </c>
      <c r="J43" s="12">
        <v>0.3</v>
      </c>
    </row>
    <row r="44" spans="1:10" x14ac:dyDescent="0.25">
      <c r="E44" t="s">
        <v>83</v>
      </c>
      <c r="F44" t="s">
        <v>82</v>
      </c>
      <c r="G44">
        <f>20000/50</f>
        <v>400</v>
      </c>
      <c r="H44">
        <v>400</v>
      </c>
      <c r="I44">
        <v>1760</v>
      </c>
      <c r="J44">
        <f>(H$40/J$40*H44)+(I$40/J$40*I44)</f>
        <v>580.04708318355824</v>
      </c>
    </row>
    <row r="45" spans="1:10" x14ac:dyDescent="0.25">
      <c r="E45" t="s">
        <v>84</v>
      </c>
      <c r="F45" t="s">
        <v>82</v>
      </c>
      <c r="G45">
        <f>220*8</f>
        <v>1760</v>
      </c>
    </row>
    <row r="47" spans="1:10" ht="30" x14ac:dyDescent="0.25">
      <c r="E47" t="s">
        <v>85</v>
      </c>
      <c r="F47" s="13" t="s">
        <v>86</v>
      </c>
      <c r="H47">
        <f>(H40*H42*H43*H44)/1000000000</f>
        <v>2154.0536160000001</v>
      </c>
      <c r="I47">
        <f>(I40*I42*I43*I44)/1000000000</f>
        <v>3615.5186496000001</v>
      </c>
      <c r="J47">
        <f>I47+H47</f>
        <v>5769.5722655999998</v>
      </c>
    </row>
  </sheetData>
  <mergeCells count="5">
    <mergeCell ref="A1:E1"/>
    <mergeCell ref="A2:A3"/>
    <mergeCell ref="B2:B3"/>
    <mergeCell ref="C2:C3"/>
    <mergeCell ref="E2:E3"/>
  </mergeCells>
  <hyperlinks>
    <hyperlink ref="A1" r:id="rId1" location="cite_note-KAMA-6" display="https://de.wikipedia.org/wiki/Wirtschaftszahlen_zum_Automobil - cite_note-KAMA-6" xr:uid="{66041020-A058-46FC-8EF7-1C771100D7BE}"/>
  </hyperlinks>
  <pageMargins left="0.7" right="0.7" top="0.78740157499999996" bottom="0.78740157499999996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Werum, Rolf</dc:creator>
  <cp:lastModifiedBy>Werum, Rolf</cp:lastModifiedBy>
  <dcterms:created xsi:type="dcterms:W3CDTF">2019-11-06T11:01:32Z</dcterms:created>
  <dcterms:modified xsi:type="dcterms:W3CDTF">2019-11-06T17:27:48Z</dcterms:modified>
</cp:coreProperties>
</file>