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URSOS\I2A2\Gauss-Seidal\"/>
    </mc:Choice>
  </mc:AlternateContent>
  <bookViews>
    <workbookView xWindow="0" yWindow="0" windowWidth="20385" windowHeight="9000"/>
  </bookViews>
  <sheets>
    <sheet name="Ex01_1" sheetId="3" r:id="rId1"/>
    <sheet name="Ex01_2" sheetId="4" r:id="rId2"/>
    <sheet name="Ex02_1" sheetId="5" r:id="rId3"/>
    <sheet name="Ex02_2" sheetId="6" r:id="rId4"/>
  </sheets>
  <calcPr calcId="162913"/>
</workbook>
</file>

<file path=xl/calcChain.xml><?xml version="1.0" encoding="utf-8"?>
<calcChain xmlns="http://schemas.openxmlformats.org/spreadsheetml/2006/main">
  <c r="F72" i="6" l="1"/>
  <c r="F70" i="6"/>
  <c r="E70" i="6"/>
  <c r="F68" i="6"/>
  <c r="E68" i="6"/>
  <c r="D68" i="6"/>
  <c r="G68" i="6" s="1"/>
  <c r="J68" i="6" s="1"/>
  <c r="M68" i="6" s="1"/>
  <c r="F63" i="6"/>
  <c r="F61" i="6"/>
  <c r="E61" i="6"/>
  <c r="F59" i="6"/>
  <c r="E59" i="6"/>
  <c r="D59" i="6"/>
  <c r="G59" i="6" s="1"/>
  <c r="J59" i="6" s="1"/>
  <c r="M59" i="6" s="1"/>
  <c r="F54" i="6"/>
  <c r="F52" i="6"/>
  <c r="E52" i="6"/>
  <c r="F50" i="6"/>
  <c r="E50" i="6"/>
  <c r="D50" i="6"/>
  <c r="G50" i="6" s="1"/>
  <c r="J50" i="6" s="1"/>
  <c r="M50" i="6" s="1"/>
  <c r="F45" i="6"/>
  <c r="F43" i="6"/>
  <c r="E43" i="6"/>
  <c r="F41" i="6"/>
  <c r="E41" i="6"/>
  <c r="D41" i="6"/>
  <c r="G41" i="6" s="1"/>
  <c r="J41" i="6" s="1"/>
  <c r="M41" i="6" s="1"/>
  <c r="F36" i="6"/>
  <c r="F34" i="6"/>
  <c r="E34" i="6"/>
  <c r="F32" i="6"/>
  <c r="E32" i="6"/>
  <c r="D32" i="6"/>
  <c r="G32" i="6" s="1"/>
  <c r="J32" i="6" s="1"/>
  <c r="M32" i="6" s="1"/>
  <c r="F27" i="6"/>
  <c r="F25" i="6"/>
  <c r="E25" i="6"/>
  <c r="F23" i="6"/>
  <c r="E23" i="6"/>
  <c r="D23" i="6"/>
  <c r="G23" i="6" s="1"/>
  <c r="J23" i="6" s="1"/>
  <c r="M23" i="6" s="1"/>
  <c r="F20" i="6"/>
  <c r="E20" i="6"/>
  <c r="D20" i="6"/>
  <c r="F18" i="6"/>
  <c r="E18" i="6"/>
  <c r="D18" i="6"/>
  <c r="F16" i="6"/>
  <c r="E16" i="6"/>
  <c r="D16" i="6"/>
  <c r="F14" i="6"/>
  <c r="E14" i="6"/>
  <c r="D14" i="6"/>
  <c r="G14" i="6" s="1"/>
  <c r="J14" i="6" s="1"/>
  <c r="M14" i="6" s="1"/>
  <c r="G11" i="6"/>
  <c r="G9" i="6"/>
  <c r="G7" i="6"/>
  <c r="D11" i="6"/>
  <c r="F9" i="6"/>
  <c r="D9" i="6"/>
  <c r="F7" i="6"/>
  <c r="E7" i="6"/>
  <c r="D7" i="6"/>
  <c r="G5" i="6"/>
  <c r="J5" i="6" s="1"/>
  <c r="M5" i="6" s="1"/>
  <c r="F5" i="6"/>
  <c r="E5" i="6"/>
  <c r="D5" i="6"/>
  <c r="F11" i="5"/>
  <c r="E11" i="5"/>
  <c r="D11" i="5"/>
  <c r="G11" i="5" s="1"/>
  <c r="J11" i="5" s="1"/>
  <c r="M11" i="5" s="1"/>
  <c r="F9" i="5"/>
  <c r="E9" i="5"/>
  <c r="D9" i="5"/>
  <c r="F7" i="5"/>
  <c r="E7" i="5"/>
  <c r="D7" i="5"/>
  <c r="G7" i="5" s="1"/>
  <c r="J7" i="5" s="1"/>
  <c r="M7" i="5" s="1"/>
  <c r="F5" i="5"/>
  <c r="E5" i="5"/>
  <c r="D5" i="5"/>
  <c r="D70" i="6" l="1"/>
  <c r="G70" i="6" s="1"/>
  <c r="J70" i="6" s="1"/>
  <c r="M70" i="6" s="1"/>
  <c r="D72" i="6"/>
  <c r="D74" i="6"/>
  <c r="D61" i="6"/>
  <c r="G61" i="6" s="1"/>
  <c r="J61" i="6" s="1"/>
  <c r="M61" i="6" s="1"/>
  <c r="D63" i="6"/>
  <c r="D65" i="6"/>
  <c r="D52" i="6"/>
  <c r="G52" i="6" s="1"/>
  <c r="J52" i="6" s="1"/>
  <c r="M52" i="6" s="1"/>
  <c r="D54" i="6"/>
  <c r="D56" i="6"/>
  <c r="D43" i="6"/>
  <c r="G43" i="6" s="1"/>
  <c r="J43" i="6" s="1"/>
  <c r="M43" i="6" s="1"/>
  <c r="D45" i="6"/>
  <c r="D47" i="6"/>
  <c r="D34" i="6"/>
  <c r="G34" i="6" s="1"/>
  <c r="J34" i="6" s="1"/>
  <c r="M34" i="6" s="1"/>
  <c r="D36" i="6"/>
  <c r="D38" i="6"/>
  <c r="D25" i="6"/>
  <c r="G25" i="6" s="1"/>
  <c r="J25" i="6" s="1"/>
  <c r="M25" i="6" s="1"/>
  <c r="D27" i="6"/>
  <c r="D29" i="6"/>
  <c r="G16" i="6"/>
  <c r="J16" i="6" s="1"/>
  <c r="M16" i="6" s="1"/>
  <c r="J11" i="6"/>
  <c r="M11" i="6" s="1"/>
  <c r="J7" i="6"/>
  <c r="M7" i="6" s="1"/>
  <c r="G5" i="5"/>
  <c r="J5" i="5" s="1"/>
  <c r="M5" i="5" s="1"/>
  <c r="G9" i="5"/>
  <c r="J9" i="5" s="1"/>
  <c r="M9" i="5" s="1"/>
  <c r="F72" i="4"/>
  <c r="F70" i="4"/>
  <c r="E70" i="4"/>
  <c r="F68" i="4"/>
  <c r="E68" i="4"/>
  <c r="D68" i="4"/>
  <c r="G68" i="4" s="1"/>
  <c r="J68" i="4" s="1"/>
  <c r="M68" i="4" s="1"/>
  <c r="F63" i="4"/>
  <c r="F61" i="4"/>
  <c r="E61" i="4"/>
  <c r="F59" i="4"/>
  <c r="E59" i="4"/>
  <c r="D59" i="4"/>
  <c r="G59" i="4" s="1"/>
  <c r="J59" i="4" s="1"/>
  <c r="M59" i="4" s="1"/>
  <c r="F54" i="4"/>
  <c r="F52" i="4"/>
  <c r="E52" i="4"/>
  <c r="F50" i="4"/>
  <c r="E50" i="4"/>
  <c r="D50" i="4"/>
  <c r="G50" i="4" s="1"/>
  <c r="J50" i="4" s="1"/>
  <c r="M50" i="4" s="1"/>
  <c r="F45" i="4"/>
  <c r="F43" i="4"/>
  <c r="E43" i="4"/>
  <c r="F41" i="4"/>
  <c r="E41" i="4"/>
  <c r="D41" i="4"/>
  <c r="G41" i="4" s="1"/>
  <c r="J41" i="4" s="1"/>
  <c r="M41" i="4" s="1"/>
  <c r="F36" i="4"/>
  <c r="F34" i="4"/>
  <c r="E34" i="4"/>
  <c r="F32" i="4"/>
  <c r="E32" i="4"/>
  <c r="D32" i="4"/>
  <c r="G32" i="4" s="1"/>
  <c r="J32" i="4" s="1"/>
  <c r="M32" i="4" s="1"/>
  <c r="F11" i="4"/>
  <c r="E11" i="4"/>
  <c r="D11" i="4"/>
  <c r="G11" i="4" s="1"/>
  <c r="J11" i="4" s="1"/>
  <c r="M11" i="4" s="1"/>
  <c r="F16" i="4" s="1"/>
  <c r="F9" i="4"/>
  <c r="E9" i="4"/>
  <c r="D9" i="4"/>
  <c r="F7" i="4"/>
  <c r="E7" i="4"/>
  <c r="D7" i="4"/>
  <c r="F5" i="4"/>
  <c r="E5" i="4"/>
  <c r="D5" i="4"/>
  <c r="G5" i="4" s="1"/>
  <c r="J5" i="4" s="1"/>
  <c r="M5" i="4" s="1"/>
  <c r="F11" i="3"/>
  <c r="E11" i="3"/>
  <c r="D11" i="3"/>
  <c r="G11" i="3" s="1"/>
  <c r="J11" i="3" s="1"/>
  <c r="M11" i="3" s="1"/>
  <c r="F9" i="3"/>
  <c r="E9" i="3"/>
  <c r="D9" i="3"/>
  <c r="F7" i="3"/>
  <c r="E7" i="3"/>
  <c r="D7" i="3"/>
  <c r="F5" i="3"/>
  <c r="E5" i="3"/>
  <c r="D5" i="3"/>
  <c r="E72" i="6" l="1"/>
  <c r="G72" i="6" s="1"/>
  <c r="J72" i="6" s="1"/>
  <c r="M72" i="6" s="1"/>
  <c r="F74" i="6" s="1"/>
  <c r="E74" i="6"/>
  <c r="G74" i="6" s="1"/>
  <c r="J74" i="6" s="1"/>
  <c r="M74" i="6" s="1"/>
  <c r="E63" i="6"/>
  <c r="G63" i="6" s="1"/>
  <c r="J63" i="6" s="1"/>
  <c r="M63" i="6" s="1"/>
  <c r="F65" i="6" s="1"/>
  <c r="E65" i="6"/>
  <c r="E54" i="6"/>
  <c r="G54" i="6" s="1"/>
  <c r="J54" i="6" s="1"/>
  <c r="M54" i="6" s="1"/>
  <c r="F56" i="6" s="1"/>
  <c r="E56" i="6"/>
  <c r="E45" i="6"/>
  <c r="G45" i="6" s="1"/>
  <c r="J45" i="6" s="1"/>
  <c r="M45" i="6" s="1"/>
  <c r="F47" i="6" s="1"/>
  <c r="E47" i="6"/>
  <c r="E36" i="6"/>
  <c r="G36" i="6" s="1"/>
  <c r="J36" i="6" s="1"/>
  <c r="M36" i="6" s="1"/>
  <c r="F38" i="6" s="1"/>
  <c r="E38" i="6"/>
  <c r="E27" i="6"/>
  <c r="G27" i="6" s="1"/>
  <c r="J27" i="6" s="1"/>
  <c r="M27" i="6" s="1"/>
  <c r="F29" i="6" s="1"/>
  <c r="E29" i="6"/>
  <c r="G18" i="6"/>
  <c r="J18" i="6" s="1"/>
  <c r="M18" i="6" s="1"/>
  <c r="E11" i="6"/>
  <c r="E9" i="6"/>
  <c r="J9" i="6"/>
  <c r="M9" i="6" s="1"/>
  <c r="F11" i="6" s="1"/>
  <c r="D70" i="4"/>
  <c r="G70" i="4" s="1"/>
  <c r="J70" i="4" s="1"/>
  <c r="M70" i="4" s="1"/>
  <c r="D72" i="4"/>
  <c r="D74" i="4"/>
  <c r="D61" i="4"/>
  <c r="G61" i="4" s="1"/>
  <c r="J61" i="4" s="1"/>
  <c r="M61" i="4" s="1"/>
  <c r="D65" i="4"/>
  <c r="D63" i="4"/>
  <c r="D52" i="4"/>
  <c r="G52" i="4" s="1"/>
  <c r="J52" i="4" s="1"/>
  <c r="M52" i="4" s="1"/>
  <c r="D54" i="4"/>
  <c r="D56" i="4"/>
  <c r="D43" i="4"/>
  <c r="G43" i="4" s="1"/>
  <c r="J43" i="4" s="1"/>
  <c r="M43" i="4" s="1"/>
  <c r="D45" i="4"/>
  <c r="D47" i="4"/>
  <c r="D34" i="4"/>
  <c r="G34" i="4" s="1"/>
  <c r="J34" i="4" s="1"/>
  <c r="M34" i="4" s="1"/>
  <c r="D36" i="4"/>
  <c r="D38" i="4"/>
  <c r="F18" i="4"/>
  <c r="F14" i="4"/>
  <c r="G7" i="4"/>
  <c r="J7" i="4" s="1"/>
  <c r="M7" i="4" s="1"/>
  <c r="D14" i="4" s="1"/>
  <c r="G9" i="4"/>
  <c r="J9" i="4" s="1"/>
  <c r="M9" i="4" s="1"/>
  <c r="G9" i="3"/>
  <c r="J9" i="3" s="1"/>
  <c r="M9" i="3" s="1"/>
  <c r="G5" i="3"/>
  <c r="J5" i="3" s="1"/>
  <c r="M5" i="3" s="1"/>
  <c r="G7" i="3"/>
  <c r="J7" i="3" s="1"/>
  <c r="M7" i="3" s="1"/>
  <c r="G65" i="6" l="1"/>
  <c r="J65" i="6" s="1"/>
  <c r="M65" i="6" s="1"/>
  <c r="G56" i="6"/>
  <c r="J56" i="6" s="1"/>
  <c r="M56" i="6" s="1"/>
  <c r="G47" i="6"/>
  <c r="J47" i="6" s="1"/>
  <c r="M47" i="6" s="1"/>
  <c r="G38" i="6"/>
  <c r="J38" i="6" s="1"/>
  <c r="M38" i="6" s="1"/>
  <c r="G29" i="6"/>
  <c r="J29" i="6" s="1"/>
  <c r="M29" i="6" s="1"/>
  <c r="G20" i="6"/>
  <c r="J20" i="6" s="1"/>
  <c r="M20" i="6" s="1"/>
  <c r="E74" i="4"/>
  <c r="G74" i="4" s="1"/>
  <c r="J74" i="4" s="1"/>
  <c r="M74" i="4" s="1"/>
  <c r="E72" i="4"/>
  <c r="G72" i="4" s="1"/>
  <c r="J72" i="4" s="1"/>
  <c r="M72" i="4" s="1"/>
  <c r="F74" i="4" s="1"/>
  <c r="E63" i="4"/>
  <c r="G63" i="4" s="1"/>
  <c r="J63" i="4" s="1"/>
  <c r="M63" i="4" s="1"/>
  <c r="F65" i="4" s="1"/>
  <c r="E65" i="4"/>
  <c r="G65" i="4" s="1"/>
  <c r="J65" i="4" s="1"/>
  <c r="M65" i="4" s="1"/>
  <c r="E54" i="4"/>
  <c r="G54" i="4" s="1"/>
  <c r="J54" i="4" s="1"/>
  <c r="M54" i="4" s="1"/>
  <c r="F56" i="4" s="1"/>
  <c r="E56" i="4"/>
  <c r="G56" i="4" s="1"/>
  <c r="J56" i="4" s="1"/>
  <c r="M56" i="4" s="1"/>
  <c r="E45" i="4"/>
  <c r="G45" i="4" s="1"/>
  <c r="J45" i="4" s="1"/>
  <c r="M45" i="4" s="1"/>
  <c r="F47" i="4" s="1"/>
  <c r="E47" i="4"/>
  <c r="G47" i="4" s="1"/>
  <c r="J47" i="4" s="1"/>
  <c r="M47" i="4" s="1"/>
  <c r="E36" i="4"/>
  <c r="G36" i="4" s="1"/>
  <c r="J36" i="4" s="1"/>
  <c r="M36" i="4" s="1"/>
  <c r="F38" i="4" s="1"/>
  <c r="E38" i="4"/>
  <c r="G38" i="4" s="1"/>
  <c r="J38" i="4" s="1"/>
  <c r="M38" i="4" s="1"/>
  <c r="E14" i="4"/>
  <c r="E16" i="4"/>
  <c r="G14" i="4"/>
  <c r="J14" i="4" s="1"/>
  <c r="M14" i="4" s="1"/>
  <c r="D16" i="4" l="1"/>
  <c r="G16" i="4" s="1"/>
  <c r="J16" i="4" s="1"/>
  <c r="M16" i="4" s="1"/>
  <c r="D23" i="4" s="1"/>
  <c r="D20" i="4"/>
  <c r="D18" i="4"/>
  <c r="E20" i="4" l="1"/>
  <c r="E18" i="4"/>
  <c r="G18" i="4" s="1"/>
  <c r="J18" i="4" s="1"/>
  <c r="M18" i="4" s="1"/>
  <c r="F20" i="4" l="1"/>
  <c r="G20" i="4" s="1"/>
  <c r="J20" i="4" s="1"/>
  <c r="M20" i="4" s="1"/>
  <c r="E25" i="4"/>
  <c r="E23" i="4"/>
  <c r="F27" i="4" l="1"/>
  <c r="F25" i="4"/>
  <c r="F23" i="4"/>
  <c r="G23" i="4"/>
  <c r="J23" i="4" s="1"/>
  <c r="M23" i="4" s="1"/>
  <c r="D27" i="4" l="1"/>
  <c r="D29" i="4"/>
  <c r="D25" i="4"/>
  <c r="G25" i="4" s="1"/>
  <c r="J25" i="4" s="1"/>
  <c r="M25" i="4" s="1"/>
  <c r="E27" i="4" l="1"/>
  <c r="G27" i="4" s="1"/>
  <c r="J27" i="4" s="1"/>
  <c r="M27" i="4" s="1"/>
  <c r="F29" i="4" s="1"/>
  <c r="E29" i="4"/>
  <c r="G29" i="4" l="1"/>
  <c r="J29" i="4" s="1"/>
  <c r="M29" i="4" s="1"/>
</calcChain>
</file>

<file path=xl/sharedStrings.xml><?xml version="1.0" encoding="utf-8"?>
<sst xmlns="http://schemas.openxmlformats.org/spreadsheetml/2006/main" count="466" uniqueCount="17">
  <si>
    <t>x1</t>
  </si>
  <si>
    <t>x2</t>
  </si>
  <si>
    <t>x3</t>
  </si>
  <si>
    <t>x4</t>
  </si>
  <si>
    <t>/</t>
  </si>
  <si>
    <t>x4 =</t>
  </si>
  <si>
    <t>x3 =</t>
  </si>
  <si>
    <t>x2 =</t>
  </si>
  <si>
    <t>x1 =</t>
  </si>
  <si>
    <t>1º</t>
  </si>
  <si>
    <t>2º</t>
  </si>
  <si>
    <t>3º</t>
  </si>
  <si>
    <t>4º</t>
  </si>
  <si>
    <t>5º</t>
  </si>
  <si>
    <t>6º</t>
  </si>
  <si>
    <t>7º</t>
  </si>
  <si>
    <t>8º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</si>
</sst>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5"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2" borderId="6" xfId="0" applyNumberFormat="1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0" fillId="2" borderId="11" xfId="0" applyNumberFormat="1" applyFill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6" xfId="0" applyNumberFormat="1" applyBorder="1">
      <alignment vertical="center"/>
    </xf>
    <xf numFmtId="165" fontId="0" fillId="0" borderId="2" xfId="0" applyNumberForma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N26" sqref="N26"/>
    </sheetView>
  </sheetViews>
  <sheetFormatPr defaultColWidth="9" defaultRowHeight="15"/>
  <cols>
    <col min="1" max="1" width="5.85546875" customWidth="1"/>
    <col min="8" max="8" width="2.28515625" style="2" customWidth="1"/>
    <col min="9" max="9" width="5.5703125" customWidth="1"/>
    <col min="11" max="11" width="2.28515625" style="3" customWidth="1"/>
    <col min="13" max="13" width="7.42578125" style="3" customWidth="1"/>
  </cols>
  <sheetData>
    <row r="1" spans="1:13" ht="17.25" thickTop="1" thickBot="1">
      <c r="B1" s="16" t="s">
        <v>0</v>
      </c>
      <c r="C1" s="16" t="s">
        <v>1</v>
      </c>
      <c r="D1" s="16" t="s">
        <v>2</v>
      </c>
      <c r="E1" s="16" t="s">
        <v>3</v>
      </c>
    </row>
    <row r="2" spans="1:13" ht="29.1" customHeight="1" thickTop="1" thickBot="1">
      <c r="B2" s="4">
        <v>0.26700000000000002</v>
      </c>
      <c r="C2" s="4">
        <v>0.36499999999999999</v>
      </c>
      <c r="D2" s="4">
        <v>0.46200000000000002</v>
      </c>
      <c r="E2" s="4">
        <v>0.53500000000000003</v>
      </c>
    </row>
    <row r="3" spans="1:13" s="1" customFormat="1" ht="16.5" thickTop="1" thickBot="1">
      <c r="H3" s="8"/>
      <c r="K3" s="11"/>
      <c r="M3" s="11"/>
    </row>
    <row r="4" spans="1:13" s="6" customFormat="1" ht="15.75" customHeight="1" thickBot="1">
      <c r="A4" s="32"/>
      <c r="B4" s="7"/>
      <c r="C4" s="26"/>
      <c r="D4" s="21" t="s">
        <v>1</v>
      </c>
      <c r="E4" s="21" t="s">
        <v>2</v>
      </c>
      <c r="F4" s="20" t="s">
        <v>3</v>
      </c>
      <c r="H4" s="19"/>
      <c r="I4" s="7"/>
      <c r="K4" s="7"/>
      <c r="M4" s="7"/>
    </row>
    <row r="5" spans="1:13" s="1" customFormat="1" ht="24" customHeight="1" thickBot="1">
      <c r="A5" s="34" t="s">
        <v>9</v>
      </c>
      <c r="B5" s="14" t="s">
        <v>0</v>
      </c>
      <c r="C5" s="17">
        <v>2.38</v>
      </c>
      <c r="D5" s="17">
        <f>C2</f>
        <v>0.36499999999999999</v>
      </c>
      <c r="E5" s="17">
        <f>D2</f>
        <v>0.46200000000000002</v>
      </c>
      <c r="F5" s="17">
        <f>E2</f>
        <v>0.53500000000000003</v>
      </c>
      <c r="G5" s="17">
        <f>(C5-D5-(-2*E5)-2*F5)</f>
        <v>1.8689999999999996</v>
      </c>
      <c r="H5" s="25"/>
      <c r="I5" s="13" t="s">
        <v>8</v>
      </c>
      <c r="J5" s="17">
        <f t="shared" ref="J5:J9" si="0">G5</f>
        <v>1.8689999999999996</v>
      </c>
      <c r="K5" s="12" t="s">
        <v>4</v>
      </c>
      <c r="L5" s="33">
        <v>7</v>
      </c>
      <c r="M5" s="28">
        <f t="shared" ref="M5:M9" si="1">J5/L5</f>
        <v>0.26699999999999996</v>
      </c>
    </row>
    <row r="6" spans="1:13" s="6" customFormat="1" ht="16.5" customHeight="1" thickBot="1">
      <c r="A6" s="35"/>
      <c r="B6" s="5"/>
      <c r="D6" s="27" t="s">
        <v>0</v>
      </c>
      <c r="E6" s="27" t="s">
        <v>2</v>
      </c>
      <c r="F6" s="27" t="s">
        <v>3</v>
      </c>
      <c r="H6" s="19"/>
      <c r="I6" s="7"/>
      <c r="K6" s="7"/>
      <c r="L6" s="7"/>
      <c r="M6" s="29"/>
    </row>
    <row r="7" spans="1:13" s="1" customFormat="1" ht="24" customHeight="1" thickBot="1">
      <c r="A7" s="35"/>
      <c r="B7" s="14" t="s">
        <v>1</v>
      </c>
      <c r="C7" s="17">
        <v>5.0599999999999996</v>
      </c>
      <c r="D7" s="17">
        <f>B2</f>
        <v>0.26700000000000002</v>
      </c>
      <c r="E7" s="17">
        <f>D2</f>
        <v>0.46200000000000002</v>
      </c>
      <c r="F7" s="17">
        <f>E2</f>
        <v>0.53500000000000003</v>
      </c>
      <c r="G7" s="17">
        <f>(C7-D7-(-3*E7)-2*F7)</f>
        <v>5.1089999999999991</v>
      </c>
      <c r="H7" s="9"/>
      <c r="I7" s="13" t="s">
        <v>7</v>
      </c>
      <c r="J7" s="17">
        <f t="shared" si="0"/>
        <v>5.1089999999999991</v>
      </c>
      <c r="K7" s="7" t="s">
        <v>4</v>
      </c>
      <c r="L7" s="33">
        <v>14</v>
      </c>
      <c r="M7" s="28">
        <f t="shared" si="1"/>
        <v>0.36492857142857138</v>
      </c>
    </row>
    <row r="8" spans="1:13" s="6" customFormat="1" ht="16.5" customHeight="1" thickBot="1">
      <c r="A8" s="35"/>
      <c r="B8" s="5"/>
      <c r="D8" s="20" t="s">
        <v>0</v>
      </c>
      <c r="E8" s="20" t="s">
        <v>1</v>
      </c>
      <c r="F8" s="20" t="s">
        <v>3</v>
      </c>
      <c r="H8" s="19"/>
      <c r="I8" s="7"/>
      <c r="K8" s="7"/>
      <c r="L8" s="7"/>
      <c r="M8" s="29"/>
    </row>
    <row r="9" spans="1:13" s="1" customFormat="1" ht="24" customHeight="1" thickBot="1">
      <c r="A9" s="35"/>
      <c r="B9" s="15" t="s">
        <v>2</v>
      </c>
      <c r="C9" s="17">
        <v>6.88</v>
      </c>
      <c r="D9" s="17">
        <f>B2</f>
        <v>0.26700000000000002</v>
      </c>
      <c r="E9" s="17">
        <f>C2</f>
        <v>0.36499999999999999</v>
      </c>
      <c r="F9" s="17">
        <f>E2</f>
        <v>0.53500000000000003</v>
      </c>
      <c r="G9" s="17">
        <f>(C9-(-2*E9)-3*F9)</f>
        <v>6.004999999999999</v>
      </c>
      <c r="H9" s="9"/>
      <c r="I9" s="13" t="s">
        <v>6</v>
      </c>
      <c r="J9" s="17">
        <f t="shared" si="0"/>
        <v>6.004999999999999</v>
      </c>
      <c r="K9" s="7" t="s">
        <v>4</v>
      </c>
      <c r="L9" s="33">
        <v>13</v>
      </c>
      <c r="M9" s="28">
        <f t="shared" si="1"/>
        <v>0.46192307692307683</v>
      </c>
    </row>
    <row r="10" spans="1:13" s="6" customFormat="1" ht="16.5" customHeight="1" thickBot="1">
      <c r="A10" s="35"/>
      <c r="B10" s="5"/>
      <c r="D10" s="20" t="s">
        <v>0</v>
      </c>
      <c r="E10" s="20" t="s">
        <v>1</v>
      </c>
      <c r="F10" s="20" t="s">
        <v>2</v>
      </c>
      <c r="H10" s="19"/>
      <c r="I10" s="7"/>
      <c r="K10" s="7"/>
      <c r="L10" s="7"/>
      <c r="M10" s="29"/>
    </row>
    <row r="11" spans="1:13" s="6" customFormat="1" ht="24" customHeight="1" thickBot="1">
      <c r="A11" s="36"/>
      <c r="B11" s="14" t="s">
        <v>3</v>
      </c>
      <c r="C11" s="18">
        <v>6.54</v>
      </c>
      <c r="D11" s="17">
        <f>B2</f>
        <v>0.26700000000000002</v>
      </c>
      <c r="E11" s="17">
        <f>C2</f>
        <v>0.36499999999999999</v>
      </c>
      <c r="F11" s="17">
        <f>D2</f>
        <v>0.46200000000000002</v>
      </c>
      <c r="G11" s="17">
        <f>(C11-2*D11-2*E11-F11)</f>
        <v>4.8140000000000001</v>
      </c>
      <c r="H11" s="10"/>
      <c r="I11" s="13" t="s">
        <v>5</v>
      </c>
      <c r="J11" s="17">
        <f>G11</f>
        <v>4.8140000000000001</v>
      </c>
      <c r="K11" s="12" t="s">
        <v>4</v>
      </c>
      <c r="L11" s="33">
        <v>9</v>
      </c>
      <c r="M11" s="28">
        <f>J11/L11</f>
        <v>0.53488888888888886</v>
      </c>
    </row>
    <row r="12" spans="1:13" s="1" customFormat="1" ht="15.75">
      <c r="H12" s="8"/>
      <c r="K12" s="11"/>
      <c r="M12" s="30"/>
    </row>
  </sheetData>
  <mergeCells count="1">
    <mergeCell ref="A5:A11"/>
  </mergeCell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Q66" sqref="Q66"/>
    </sheetView>
  </sheetViews>
  <sheetFormatPr defaultColWidth="9" defaultRowHeight="15"/>
  <cols>
    <col min="1" max="1" width="5.85546875" customWidth="1"/>
    <col min="8" max="8" width="2.28515625" style="2" customWidth="1"/>
    <col min="9" max="9" width="5.5703125" customWidth="1"/>
    <col min="11" max="11" width="2.28515625" style="3" customWidth="1"/>
    <col min="13" max="13" width="7.42578125" style="3" customWidth="1"/>
  </cols>
  <sheetData>
    <row r="1" spans="1:13" ht="17.25" thickTop="1" thickBot="1">
      <c r="B1" s="16" t="s">
        <v>0</v>
      </c>
      <c r="C1" s="16" t="s">
        <v>1</v>
      </c>
      <c r="D1" s="16" t="s">
        <v>2</v>
      </c>
      <c r="E1" s="16" t="s">
        <v>3</v>
      </c>
    </row>
    <row r="2" spans="1:13" ht="29.1" customHeight="1" thickTop="1" thickBot="1">
      <c r="B2" s="4">
        <v>0</v>
      </c>
      <c r="C2" s="4">
        <v>0</v>
      </c>
      <c r="D2" s="4">
        <v>0</v>
      </c>
      <c r="E2" s="4">
        <v>0</v>
      </c>
    </row>
    <row r="3" spans="1:13" s="1" customFormat="1" ht="16.5" thickTop="1" thickBot="1">
      <c r="H3" s="8"/>
      <c r="K3" s="11"/>
      <c r="M3" s="11"/>
    </row>
    <row r="4" spans="1:13" s="6" customFormat="1" ht="15.75" customHeight="1" thickBot="1">
      <c r="A4" s="32"/>
      <c r="B4" s="7"/>
      <c r="C4" s="26"/>
      <c r="D4" s="21" t="s">
        <v>1</v>
      </c>
      <c r="E4" s="21" t="s">
        <v>2</v>
      </c>
      <c r="F4" s="20" t="s">
        <v>3</v>
      </c>
      <c r="H4" s="19"/>
      <c r="I4" s="7"/>
      <c r="K4" s="7"/>
      <c r="M4" s="7"/>
    </row>
    <row r="5" spans="1:13" s="1" customFormat="1" ht="24" customHeight="1" thickBot="1">
      <c r="A5" s="34" t="s">
        <v>9</v>
      </c>
      <c r="B5" s="14" t="s">
        <v>0</v>
      </c>
      <c r="C5" s="17">
        <v>2.38</v>
      </c>
      <c r="D5" s="17">
        <f>C2</f>
        <v>0</v>
      </c>
      <c r="E5" s="17">
        <f>D2</f>
        <v>0</v>
      </c>
      <c r="F5" s="17">
        <f>E2</f>
        <v>0</v>
      </c>
      <c r="G5" s="17">
        <f>(C5-D5-(-2*E5)-2*F5)</f>
        <v>2.38</v>
      </c>
      <c r="H5" s="25"/>
      <c r="I5" s="13" t="s">
        <v>8</v>
      </c>
      <c r="J5" s="17">
        <f t="shared" ref="J5:J9" si="0">G5</f>
        <v>2.38</v>
      </c>
      <c r="K5" s="12" t="s">
        <v>4</v>
      </c>
      <c r="L5" s="33">
        <v>7</v>
      </c>
      <c r="M5" s="28">
        <f t="shared" ref="M5:M9" si="1">J5/L5</f>
        <v>0.33999999999999997</v>
      </c>
    </row>
    <row r="6" spans="1:13" s="6" customFormat="1" ht="16.5" customHeight="1" thickBot="1">
      <c r="A6" s="35"/>
      <c r="B6" s="5"/>
      <c r="D6" s="27" t="s">
        <v>0</v>
      </c>
      <c r="E6" s="27" t="s">
        <v>2</v>
      </c>
      <c r="F6" s="27" t="s">
        <v>3</v>
      </c>
      <c r="H6" s="19"/>
      <c r="I6" s="7"/>
      <c r="K6" s="7"/>
      <c r="L6" s="7"/>
      <c r="M6" s="29"/>
    </row>
    <row r="7" spans="1:13" s="1" customFormat="1" ht="24" customHeight="1" thickBot="1">
      <c r="A7" s="35"/>
      <c r="B7" s="14" t="s">
        <v>1</v>
      </c>
      <c r="C7" s="17">
        <v>5.0599999999999996</v>
      </c>
      <c r="D7" s="17">
        <f>B2</f>
        <v>0</v>
      </c>
      <c r="E7" s="17">
        <f>D2</f>
        <v>0</v>
      </c>
      <c r="F7" s="17">
        <f>E2</f>
        <v>0</v>
      </c>
      <c r="G7" s="17">
        <f>(C7-D7-(-3*E7)-2*F7)</f>
        <v>5.0599999999999996</v>
      </c>
      <c r="H7" s="9"/>
      <c r="I7" s="13" t="s">
        <v>7</v>
      </c>
      <c r="J7" s="17">
        <f t="shared" si="0"/>
        <v>5.0599999999999996</v>
      </c>
      <c r="K7" s="7" t="s">
        <v>4</v>
      </c>
      <c r="L7" s="33">
        <v>14</v>
      </c>
      <c r="M7" s="28">
        <f t="shared" si="1"/>
        <v>0.36142857142857138</v>
      </c>
    </row>
    <row r="8" spans="1:13" s="6" customFormat="1" ht="16.5" customHeight="1" thickBot="1">
      <c r="A8" s="35"/>
      <c r="B8" s="5"/>
      <c r="D8" s="20" t="s">
        <v>0</v>
      </c>
      <c r="E8" s="20" t="s">
        <v>1</v>
      </c>
      <c r="F8" s="20" t="s">
        <v>3</v>
      </c>
      <c r="H8" s="19"/>
      <c r="I8" s="7"/>
      <c r="K8" s="7"/>
      <c r="L8" s="7"/>
      <c r="M8" s="29"/>
    </row>
    <row r="9" spans="1:13" s="1" customFormat="1" ht="24" customHeight="1" thickBot="1">
      <c r="A9" s="35"/>
      <c r="B9" s="15" t="s">
        <v>2</v>
      </c>
      <c r="C9" s="17">
        <v>6.88</v>
      </c>
      <c r="D9" s="17">
        <f>B2</f>
        <v>0</v>
      </c>
      <c r="E9" s="17">
        <f>C2</f>
        <v>0</v>
      </c>
      <c r="F9" s="17">
        <f>E2</f>
        <v>0</v>
      </c>
      <c r="G9" s="17">
        <f>(C9-(-2*E9)-3*F9)</f>
        <v>6.88</v>
      </c>
      <c r="H9" s="9"/>
      <c r="I9" s="13" t="s">
        <v>6</v>
      </c>
      <c r="J9" s="17">
        <f t="shared" si="0"/>
        <v>6.88</v>
      </c>
      <c r="K9" s="7" t="s">
        <v>4</v>
      </c>
      <c r="L9" s="33">
        <v>13</v>
      </c>
      <c r="M9" s="28">
        <f t="shared" si="1"/>
        <v>0.52923076923076917</v>
      </c>
    </row>
    <row r="10" spans="1:13" s="6" customFormat="1" ht="16.5" customHeight="1" thickBot="1">
      <c r="A10" s="35"/>
      <c r="B10" s="5"/>
      <c r="D10" s="20" t="s">
        <v>0</v>
      </c>
      <c r="E10" s="20" t="s">
        <v>1</v>
      </c>
      <c r="F10" s="20" t="s">
        <v>2</v>
      </c>
      <c r="H10" s="19"/>
      <c r="I10" s="7"/>
      <c r="K10" s="7"/>
      <c r="L10" s="7"/>
      <c r="M10" s="29"/>
    </row>
    <row r="11" spans="1:13" s="6" customFormat="1" ht="24" customHeight="1" thickBot="1">
      <c r="A11" s="36"/>
      <c r="B11" s="14" t="s">
        <v>3</v>
      </c>
      <c r="C11" s="18">
        <v>6.54</v>
      </c>
      <c r="D11" s="17">
        <f>B2</f>
        <v>0</v>
      </c>
      <c r="E11" s="17">
        <f>C2</f>
        <v>0</v>
      </c>
      <c r="F11" s="17">
        <f>D2</f>
        <v>0</v>
      </c>
      <c r="G11" s="17">
        <f>(C11-2*D11-2*E11-F11)</f>
        <v>6.54</v>
      </c>
      <c r="H11" s="10"/>
      <c r="I11" s="13" t="s">
        <v>5</v>
      </c>
      <c r="J11" s="17">
        <f>G11</f>
        <v>6.54</v>
      </c>
      <c r="K11" s="12" t="s">
        <v>4</v>
      </c>
      <c r="L11" s="33">
        <v>9</v>
      </c>
      <c r="M11" s="28">
        <f>J11/L11</f>
        <v>0.72666666666666668</v>
      </c>
    </row>
    <row r="12" spans="1:13" s="1" customFormat="1" ht="16.5" thickBot="1">
      <c r="H12" s="8"/>
      <c r="K12" s="11"/>
      <c r="M12" s="30"/>
    </row>
    <row r="13" spans="1:13" s="6" customFormat="1" ht="16.5" customHeight="1" thickBot="1">
      <c r="A13" s="32"/>
      <c r="B13" s="7"/>
      <c r="D13" s="20" t="s">
        <v>1</v>
      </c>
      <c r="E13" s="21" t="s">
        <v>2</v>
      </c>
      <c r="F13" s="21" t="s">
        <v>3</v>
      </c>
      <c r="G13" s="24"/>
      <c r="H13" s="19"/>
      <c r="I13" s="7"/>
      <c r="K13" s="7"/>
      <c r="M13" s="31"/>
    </row>
    <row r="14" spans="1:13" s="1" customFormat="1" ht="24" customHeight="1" thickBot="1">
      <c r="A14" s="34" t="s">
        <v>10</v>
      </c>
      <c r="B14" s="22" t="s">
        <v>0</v>
      </c>
      <c r="C14" s="17">
        <v>2.38</v>
      </c>
      <c r="D14" s="17">
        <f>M7</f>
        <v>0.36142857142857138</v>
      </c>
      <c r="E14" s="17">
        <f>M9</f>
        <v>0.52923076923076917</v>
      </c>
      <c r="F14" s="17">
        <f>M11</f>
        <v>0.72666666666666668</v>
      </c>
      <c r="G14" s="17">
        <f>(C14-D14-(-2*E14)-2*F14)</f>
        <v>1.6236996336996337</v>
      </c>
      <c r="H14" s="25"/>
      <c r="I14" s="13" t="s">
        <v>8</v>
      </c>
      <c r="J14" s="17">
        <f t="shared" ref="J14" si="2">G14</f>
        <v>1.6236996336996337</v>
      </c>
      <c r="K14" s="12" t="s">
        <v>4</v>
      </c>
      <c r="L14" s="33">
        <v>7</v>
      </c>
      <c r="M14" s="28">
        <f t="shared" ref="M14" si="3">J14/L14</f>
        <v>0.23195709052851909</v>
      </c>
    </row>
    <row r="15" spans="1:13" s="6" customFormat="1" ht="16.5" customHeight="1" thickBot="1">
      <c r="A15" s="35"/>
      <c r="B15" s="7"/>
      <c r="D15" s="20" t="s">
        <v>0</v>
      </c>
      <c r="E15" s="20" t="s">
        <v>2</v>
      </c>
      <c r="F15" s="20" t="s">
        <v>3</v>
      </c>
      <c r="H15" s="19"/>
      <c r="I15" s="7"/>
      <c r="K15" s="7"/>
      <c r="L15" s="7"/>
      <c r="M15" s="29"/>
    </row>
    <row r="16" spans="1:13" s="1" customFormat="1" ht="24" customHeight="1" thickBot="1">
      <c r="A16" s="35"/>
      <c r="B16" s="22" t="s">
        <v>1</v>
      </c>
      <c r="C16" s="17">
        <v>5.0599999999999996</v>
      </c>
      <c r="D16" s="17">
        <f>M14</f>
        <v>0.23195709052851909</v>
      </c>
      <c r="E16" s="17">
        <f>M9</f>
        <v>0.52923076923076917</v>
      </c>
      <c r="F16" s="17">
        <f>M11</f>
        <v>0.72666666666666668</v>
      </c>
      <c r="G16" s="17">
        <f>(C16-D16-(-3*E16)-2*F16)</f>
        <v>4.9624018838304549</v>
      </c>
      <c r="H16" s="9"/>
      <c r="I16" s="13" t="s">
        <v>7</v>
      </c>
      <c r="J16" s="17">
        <f t="shared" ref="J16" si="4">G16</f>
        <v>4.9624018838304549</v>
      </c>
      <c r="K16" s="7" t="s">
        <v>4</v>
      </c>
      <c r="L16" s="33">
        <v>14</v>
      </c>
      <c r="M16" s="28">
        <f t="shared" ref="M16" si="5">J16/L16</f>
        <v>0.35445727741646105</v>
      </c>
    </row>
    <row r="17" spans="1:13" s="6" customFormat="1" ht="16.5" customHeight="1" thickBot="1">
      <c r="A17" s="35"/>
      <c r="B17" s="7"/>
      <c r="D17" s="20" t="s">
        <v>0</v>
      </c>
      <c r="E17" s="20" t="s">
        <v>1</v>
      </c>
      <c r="F17" s="20" t="s">
        <v>3</v>
      </c>
      <c r="H17" s="19"/>
      <c r="I17" s="7"/>
      <c r="K17" s="7"/>
      <c r="L17" s="7"/>
      <c r="M17" s="29"/>
    </row>
    <row r="18" spans="1:13" s="1" customFormat="1" ht="24" customHeight="1" thickBot="1">
      <c r="A18" s="35"/>
      <c r="B18" s="23" t="s">
        <v>2</v>
      </c>
      <c r="C18" s="17">
        <v>6.88</v>
      </c>
      <c r="D18" s="17">
        <f>M14</f>
        <v>0.23195709052851909</v>
      </c>
      <c r="E18" s="17">
        <f>M16</f>
        <v>0.35445727741646105</v>
      </c>
      <c r="F18" s="17">
        <f>M11</f>
        <v>0.72666666666666668</v>
      </c>
      <c r="G18" s="17">
        <f>(C18-(-2*E18)-3*F18)</f>
        <v>5.4089145548329221</v>
      </c>
      <c r="H18" s="9"/>
      <c r="I18" s="13" t="s">
        <v>6</v>
      </c>
      <c r="J18" s="17">
        <f t="shared" ref="J18" si="6">G18</f>
        <v>5.4089145548329221</v>
      </c>
      <c r="K18" s="7" t="s">
        <v>4</v>
      </c>
      <c r="L18" s="33">
        <v>13</v>
      </c>
      <c r="M18" s="28">
        <f t="shared" ref="M18" si="7">J18/L18</f>
        <v>0.41607035037176321</v>
      </c>
    </row>
    <row r="19" spans="1:13" s="6" customFormat="1" ht="16.5" customHeight="1" thickBot="1">
      <c r="A19" s="35"/>
      <c r="B19" s="7"/>
      <c r="D19" s="20" t="s">
        <v>0</v>
      </c>
      <c r="E19" s="20" t="s">
        <v>1</v>
      </c>
      <c r="F19" s="20" t="s">
        <v>2</v>
      </c>
      <c r="H19" s="19"/>
      <c r="I19" s="7"/>
      <c r="K19" s="7"/>
      <c r="L19" s="7"/>
      <c r="M19" s="29"/>
    </row>
    <row r="20" spans="1:13" s="6" customFormat="1" ht="24" customHeight="1" thickBot="1">
      <c r="A20" s="36"/>
      <c r="B20" s="22" t="s">
        <v>3</v>
      </c>
      <c r="C20" s="18">
        <v>6.54</v>
      </c>
      <c r="D20" s="17">
        <f>M14</f>
        <v>0.23195709052851909</v>
      </c>
      <c r="E20" s="17">
        <f>M16</f>
        <v>0.35445727741646105</v>
      </c>
      <c r="F20" s="17">
        <f>M18</f>
        <v>0.41607035037176321</v>
      </c>
      <c r="G20" s="17">
        <f>(C20-2*D20-2*E20-F20)</f>
        <v>4.9511009137382773</v>
      </c>
      <c r="H20" s="10"/>
      <c r="I20" s="13" t="s">
        <v>5</v>
      </c>
      <c r="J20" s="17">
        <f>G20</f>
        <v>4.9511009137382773</v>
      </c>
      <c r="K20" s="12" t="s">
        <v>4</v>
      </c>
      <c r="L20" s="33">
        <v>9</v>
      </c>
      <c r="M20" s="28">
        <f>J20/L20</f>
        <v>0.55012232374869752</v>
      </c>
    </row>
    <row r="21" spans="1:13" ht="15.75" thickBot="1"/>
    <row r="22" spans="1:13" ht="16.5" thickBot="1">
      <c r="A22" s="32"/>
      <c r="B22" s="7"/>
      <c r="C22" s="6"/>
      <c r="D22" s="20" t="s">
        <v>1</v>
      </c>
      <c r="E22" s="21" t="s">
        <v>2</v>
      </c>
      <c r="F22" s="21" t="s">
        <v>3</v>
      </c>
      <c r="G22" s="24"/>
      <c r="H22" s="19"/>
      <c r="I22" s="7"/>
      <c r="J22" s="6"/>
      <c r="K22" s="7"/>
      <c r="L22" s="6"/>
      <c r="M22" s="31"/>
    </row>
    <row r="23" spans="1:13" ht="21.75" thickBot="1">
      <c r="A23" s="34" t="s">
        <v>11</v>
      </c>
      <c r="B23" s="22" t="s">
        <v>0</v>
      </c>
      <c r="C23" s="17">
        <v>2.38</v>
      </c>
      <c r="D23" s="17">
        <f>M16</f>
        <v>0.35445727741646105</v>
      </c>
      <c r="E23" s="17">
        <f>M18</f>
        <v>0.41607035037176321</v>
      </c>
      <c r="F23" s="17">
        <f>M20</f>
        <v>0.55012232374869752</v>
      </c>
      <c r="G23" s="17">
        <f>(C23-D23-(-2*E23)-2*F23)</f>
        <v>1.7574387758296706</v>
      </c>
      <c r="H23" s="25"/>
      <c r="I23" s="13" t="s">
        <v>8</v>
      </c>
      <c r="J23" s="17">
        <f t="shared" ref="J23" si="8">G23</f>
        <v>1.7574387758296706</v>
      </c>
      <c r="K23" s="12" t="s">
        <v>4</v>
      </c>
      <c r="L23" s="33">
        <v>7</v>
      </c>
      <c r="M23" s="28">
        <f t="shared" ref="M23" si="9">J23/L23</f>
        <v>0.25106268226138151</v>
      </c>
    </row>
    <row r="24" spans="1:13" ht="16.5" thickBot="1">
      <c r="A24" s="35"/>
      <c r="B24" s="7"/>
      <c r="C24" s="6"/>
      <c r="D24" s="20" t="s">
        <v>0</v>
      </c>
      <c r="E24" s="20" t="s">
        <v>2</v>
      </c>
      <c r="F24" s="20" t="s">
        <v>3</v>
      </c>
      <c r="G24" s="6"/>
      <c r="H24" s="19"/>
      <c r="I24" s="7"/>
      <c r="J24" s="6"/>
      <c r="K24" s="7"/>
      <c r="L24" s="7"/>
      <c r="M24" s="29"/>
    </row>
    <row r="25" spans="1:13" ht="21.75" thickBot="1">
      <c r="A25" s="35"/>
      <c r="B25" s="22" t="s">
        <v>1</v>
      </c>
      <c r="C25" s="17">
        <v>5.0599999999999996</v>
      </c>
      <c r="D25" s="17">
        <f>M23</f>
        <v>0.25106268226138151</v>
      </c>
      <c r="E25" s="17">
        <f>M18</f>
        <v>0.41607035037176321</v>
      </c>
      <c r="F25" s="17">
        <f>M20</f>
        <v>0.55012232374869752</v>
      </c>
      <c r="G25" s="17">
        <f>(C25-D25-(-3*E25)-2*F25)</f>
        <v>4.9569037213565119</v>
      </c>
      <c r="H25" s="9"/>
      <c r="I25" s="13" t="s">
        <v>7</v>
      </c>
      <c r="J25" s="17">
        <f t="shared" ref="J25" si="10">G25</f>
        <v>4.9569037213565119</v>
      </c>
      <c r="K25" s="7" t="s">
        <v>4</v>
      </c>
      <c r="L25" s="33">
        <v>14</v>
      </c>
      <c r="M25" s="28">
        <f t="shared" ref="M25" si="11">J25/L25</f>
        <v>0.35406455152546512</v>
      </c>
    </row>
    <row r="26" spans="1:13" ht="16.5" thickBot="1">
      <c r="A26" s="35"/>
      <c r="B26" s="7"/>
      <c r="C26" s="6"/>
      <c r="D26" s="20" t="s">
        <v>0</v>
      </c>
      <c r="E26" s="20" t="s">
        <v>1</v>
      </c>
      <c r="F26" s="20" t="s">
        <v>3</v>
      </c>
      <c r="G26" s="6"/>
      <c r="H26" s="19"/>
      <c r="I26" s="7"/>
      <c r="J26" s="6"/>
      <c r="K26" s="7"/>
      <c r="L26" s="7"/>
      <c r="M26" s="29"/>
    </row>
    <row r="27" spans="1:13" ht="21.75" thickBot="1">
      <c r="A27" s="35"/>
      <c r="B27" s="23" t="s">
        <v>2</v>
      </c>
      <c r="C27" s="17">
        <v>6.88</v>
      </c>
      <c r="D27" s="17">
        <f>M23</f>
        <v>0.25106268226138151</v>
      </c>
      <c r="E27" s="17">
        <f>M25</f>
        <v>0.35406455152546512</v>
      </c>
      <c r="F27" s="17">
        <f>M20</f>
        <v>0.55012232374869752</v>
      </c>
      <c r="G27" s="17">
        <f>(C27-(-2*E27)-3*F27)</f>
        <v>5.9377621318048375</v>
      </c>
      <c r="H27" s="9"/>
      <c r="I27" s="13" t="s">
        <v>6</v>
      </c>
      <c r="J27" s="17">
        <f t="shared" ref="J27" si="12">G27</f>
        <v>5.9377621318048375</v>
      </c>
      <c r="K27" s="7" t="s">
        <v>4</v>
      </c>
      <c r="L27" s="33">
        <v>13</v>
      </c>
      <c r="M27" s="28">
        <f t="shared" ref="M27" si="13">J27/L27</f>
        <v>0.45675093321575672</v>
      </c>
    </row>
    <row r="28" spans="1:13" ht="16.5" thickBot="1">
      <c r="A28" s="35"/>
      <c r="B28" s="7"/>
      <c r="C28" s="6"/>
      <c r="D28" s="20" t="s">
        <v>0</v>
      </c>
      <c r="E28" s="20" t="s">
        <v>1</v>
      </c>
      <c r="F28" s="20" t="s">
        <v>2</v>
      </c>
      <c r="G28" s="6"/>
      <c r="H28" s="19"/>
      <c r="I28" s="7"/>
      <c r="J28" s="6"/>
      <c r="K28" s="7"/>
      <c r="L28" s="7"/>
      <c r="M28" s="29"/>
    </row>
    <row r="29" spans="1:13" ht="21.75" thickBot="1">
      <c r="A29" s="36"/>
      <c r="B29" s="22" t="s">
        <v>3</v>
      </c>
      <c r="C29" s="18">
        <v>6.54</v>
      </c>
      <c r="D29" s="17">
        <f>M23</f>
        <v>0.25106268226138151</v>
      </c>
      <c r="E29" s="17">
        <f>M25</f>
        <v>0.35406455152546512</v>
      </c>
      <c r="F29" s="17">
        <f>M27</f>
        <v>0.45675093321575672</v>
      </c>
      <c r="G29" s="17">
        <f>(C29-2*D29-2*E29-F29)</f>
        <v>4.8729945992105508</v>
      </c>
      <c r="H29" s="10"/>
      <c r="I29" s="13" t="s">
        <v>5</v>
      </c>
      <c r="J29" s="17">
        <f>G29</f>
        <v>4.8729945992105508</v>
      </c>
      <c r="K29" s="12" t="s">
        <v>4</v>
      </c>
      <c r="L29" s="33">
        <v>9</v>
      </c>
      <c r="M29" s="28">
        <f>J29/L29</f>
        <v>0.54144384435672788</v>
      </c>
    </row>
    <row r="30" spans="1:13" ht="15.75" thickBot="1"/>
    <row r="31" spans="1:13" ht="16.5" thickBot="1">
      <c r="A31" s="32"/>
      <c r="B31" s="7"/>
      <c r="C31" s="6"/>
      <c r="D31" s="20" t="s">
        <v>1</v>
      </c>
      <c r="E31" s="21" t="s">
        <v>2</v>
      </c>
      <c r="F31" s="21" t="s">
        <v>3</v>
      </c>
      <c r="G31" s="24"/>
      <c r="H31" s="19"/>
      <c r="I31" s="7"/>
      <c r="J31" s="6"/>
      <c r="K31" s="7"/>
      <c r="L31" s="6"/>
      <c r="M31" s="31"/>
    </row>
    <row r="32" spans="1:13" ht="21.75" thickBot="1">
      <c r="A32" s="34" t="s">
        <v>12</v>
      </c>
      <c r="B32" s="22" t="s">
        <v>0</v>
      </c>
      <c r="C32" s="17">
        <v>2.38</v>
      </c>
      <c r="D32" s="17">
        <f>M25</f>
        <v>0.35406455152546512</v>
      </c>
      <c r="E32" s="17">
        <f>M27</f>
        <v>0.45675093321575672</v>
      </c>
      <c r="F32" s="17">
        <f>M29</f>
        <v>0.54144384435672788</v>
      </c>
      <c r="G32" s="17">
        <f>(C32-D32-(-2*E32)-2*F32)</f>
        <v>1.8565496261925925</v>
      </c>
      <c r="H32" s="25"/>
      <c r="I32" s="13" t="s">
        <v>8</v>
      </c>
      <c r="J32" s="17">
        <f t="shared" ref="J32" si="14">G32</f>
        <v>1.8565496261925925</v>
      </c>
      <c r="K32" s="12" t="s">
        <v>4</v>
      </c>
      <c r="L32" s="33">
        <v>7</v>
      </c>
      <c r="M32" s="28">
        <f t="shared" ref="M32" si="15">J32/L32</f>
        <v>0.26522137517037037</v>
      </c>
    </row>
    <row r="33" spans="1:13" ht="16.5" thickBot="1">
      <c r="A33" s="35"/>
      <c r="B33" s="7"/>
      <c r="C33" s="6"/>
      <c r="D33" s="20" t="s">
        <v>0</v>
      </c>
      <c r="E33" s="20" t="s">
        <v>2</v>
      </c>
      <c r="F33" s="20" t="s">
        <v>3</v>
      </c>
      <c r="G33" s="6"/>
      <c r="H33" s="19"/>
      <c r="I33" s="7"/>
      <c r="J33" s="6"/>
      <c r="K33" s="7"/>
      <c r="L33" s="7"/>
      <c r="M33" s="29"/>
    </row>
    <row r="34" spans="1:13" ht="21.75" thickBot="1">
      <c r="A34" s="35"/>
      <c r="B34" s="22" t="s">
        <v>1</v>
      </c>
      <c r="C34" s="17">
        <v>5.0599999999999996</v>
      </c>
      <c r="D34" s="17">
        <f>M32</f>
        <v>0.26522137517037037</v>
      </c>
      <c r="E34" s="17">
        <f>M27</f>
        <v>0.45675093321575672</v>
      </c>
      <c r="F34" s="17">
        <f>M29</f>
        <v>0.54144384435672788</v>
      </c>
      <c r="G34" s="17">
        <f>(C34-D34-(-3*E34)-2*F34)</f>
        <v>5.0821437357634434</v>
      </c>
      <c r="H34" s="9"/>
      <c r="I34" s="13" t="s">
        <v>7</v>
      </c>
      <c r="J34" s="17">
        <f t="shared" ref="J34" si="16">G34</f>
        <v>5.0821437357634434</v>
      </c>
      <c r="K34" s="7" t="s">
        <v>4</v>
      </c>
      <c r="L34" s="33">
        <v>14</v>
      </c>
      <c r="M34" s="28">
        <f t="shared" ref="M34" si="17">J34/L34</f>
        <v>0.36301026684024595</v>
      </c>
    </row>
    <row r="35" spans="1:13" ht="16.5" thickBot="1">
      <c r="A35" s="35"/>
      <c r="B35" s="7"/>
      <c r="C35" s="6"/>
      <c r="D35" s="20" t="s">
        <v>0</v>
      </c>
      <c r="E35" s="20" t="s">
        <v>1</v>
      </c>
      <c r="F35" s="20" t="s">
        <v>3</v>
      </c>
      <c r="G35" s="6"/>
      <c r="H35" s="19"/>
      <c r="I35" s="7"/>
      <c r="J35" s="6"/>
      <c r="K35" s="7"/>
      <c r="L35" s="7"/>
      <c r="M35" s="29"/>
    </row>
    <row r="36" spans="1:13" ht="21.75" thickBot="1">
      <c r="A36" s="35"/>
      <c r="B36" s="23" t="s">
        <v>2</v>
      </c>
      <c r="C36" s="17">
        <v>6.88</v>
      </c>
      <c r="D36" s="17">
        <f>M32</f>
        <v>0.26522137517037037</v>
      </c>
      <c r="E36" s="17">
        <f>M34</f>
        <v>0.36301026684024595</v>
      </c>
      <c r="F36" s="17">
        <f>M29</f>
        <v>0.54144384435672788</v>
      </c>
      <c r="G36" s="17">
        <f>(C36-(-2*E36)-3*F36)</f>
        <v>5.9816890006103076</v>
      </c>
      <c r="H36" s="9"/>
      <c r="I36" s="13" t="s">
        <v>6</v>
      </c>
      <c r="J36" s="17">
        <f t="shared" ref="J36" si="18">G36</f>
        <v>5.9816890006103076</v>
      </c>
      <c r="K36" s="7" t="s">
        <v>4</v>
      </c>
      <c r="L36" s="33">
        <v>13</v>
      </c>
      <c r="M36" s="28">
        <f t="shared" ref="M36" si="19">J36/L36</f>
        <v>0.4601299231238698</v>
      </c>
    </row>
    <row r="37" spans="1:13" ht="16.5" thickBot="1">
      <c r="A37" s="35"/>
      <c r="B37" s="7"/>
      <c r="C37" s="6"/>
      <c r="D37" s="20" t="s">
        <v>0</v>
      </c>
      <c r="E37" s="20" t="s">
        <v>1</v>
      </c>
      <c r="F37" s="20" t="s">
        <v>2</v>
      </c>
      <c r="G37" s="6"/>
      <c r="H37" s="19"/>
      <c r="I37" s="7"/>
      <c r="J37" s="6"/>
      <c r="K37" s="7"/>
      <c r="L37" s="7"/>
      <c r="M37" s="29"/>
    </row>
    <row r="38" spans="1:13" ht="21.75" thickBot="1">
      <c r="A38" s="36"/>
      <c r="B38" s="22" t="s">
        <v>3</v>
      </c>
      <c r="C38" s="18">
        <v>6.54</v>
      </c>
      <c r="D38" s="17">
        <f>M32</f>
        <v>0.26522137517037037</v>
      </c>
      <c r="E38" s="17">
        <f>M34</f>
        <v>0.36301026684024595</v>
      </c>
      <c r="F38" s="17">
        <f>M36</f>
        <v>0.4601299231238698</v>
      </c>
      <c r="G38" s="17">
        <f>(C38-2*D38-2*E38-F38)</f>
        <v>4.8234067928548976</v>
      </c>
      <c r="H38" s="10"/>
      <c r="I38" s="13" t="s">
        <v>5</v>
      </c>
      <c r="J38" s="17">
        <f>G38</f>
        <v>4.8234067928548976</v>
      </c>
      <c r="K38" s="12" t="s">
        <v>4</v>
      </c>
      <c r="L38" s="33">
        <v>9</v>
      </c>
      <c r="M38" s="28">
        <f>J38/L38</f>
        <v>0.53593408809498866</v>
      </c>
    </row>
    <row r="39" spans="1:13" ht="15.75" thickBot="1"/>
    <row r="40" spans="1:13" ht="16.5" thickBot="1">
      <c r="A40" s="32"/>
      <c r="B40" s="7"/>
      <c r="C40" s="6"/>
      <c r="D40" s="20" t="s">
        <v>1</v>
      </c>
      <c r="E40" s="21" t="s">
        <v>2</v>
      </c>
      <c r="F40" s="21" t="s">
        <v>3</v>
      </c>
      <c r="G40" s="24"/>
      <c r="H40" s="19"/>
      <c r="I40" s="7"/>
      <c r="J40" s="6"/>
      <c r="K40" s="7"/>
      <c r="L40" s="6"/>
      <c r="M40" s="31"/>
    </row>
    <row r="41" spans="1:13" ht="21.75" thickBot="1">
      <c r="A41" s="34" t="s">
        <v>13</v>
      </c>
      <c r="B41" s="22" t="s">
        <v>0</v>
      </c>
      <c r="C41" s="17">
        <v>2.38</v>
      </c>
      <c r="D41" s="17">
        <f>M34</f>
        <v>0.36301026684024595</v>
      </c>
      <c r="E41" s="17">
        <f>M36</f>
        <v>0.4601299231238698</v>
      </c>
      <c r="F41" s="17">
        <f>M38</f>
        <v>0.53593408809498866</v>
      </c>
      <c r="G41" s="17">
        <f>(C41-D41-(-2*E41)-2*F41)</f>
        <v>1.8653814032175162</v>
      </c>
      <c r="H41" s="25"/>
      <c r="I41" s="13" t="s">
        <v>8</v>
      </c>
      <c r="J41" s="17">
        <f t="shared" ref="J41" si="20">G41</f>
        <v>1.8653814032175162</v>
      </c>
      <c r="K41" s="12" t="s">
        <v>4</v>
      </c>
      <c r="L41" s="33">
        <v>7</v>
      </c>
      <c r="M41" s="28">
        <f t="shared" ref="M41" si="21">J41/L41</f>
        <v>0.26648305760250229</v>
      </c>
    </row>
    <row r="42" spans="1:13" ht="16.5" thickBot="1">
      <c r="A42" s="35"/>
      <c r="B42" s="7"/>
      <c r="C42" s="6"/>
      <c r="D42" s="20" t="s">
        <v>0</v>
      </c>
      <c r="E42" s="20" t="s">
        <v>2</v>
      </c>
      <c r="F42" s="20" t="s">
        <v>3</v>
      </c>
      <c r="G42" s="6"/>
      <c r="H42" s="19"/>
      <c r="I42" s="7"/>
      <c r="J42" s="6"/>
      <c r="K42" s="7"/>
      <c r="L42" s="7"/>
      <c r="M42" s="29"/>
    </row>
    <row r="43" spans="1:13" ht="21.75" thickBot="1">
      <c r="A43" s="35"/>
      <c r="B43" s="22" t="s">
        <v>1</v>
      </c>
      <c r="C43" s="17">
        <v>5.0599999999999996</v>
      </c>
      <c r="D43" s="17">
        <f>M41</f>
        <v>0.26648305760250229</v>
      </c>
      <c r="E43" s="17">
        <f>M36</f>
        <v>0.4601299231238698</v>
      </c>
      <c r="F43" s="17">
        <f>M38</f>
        <v>0.53593408809498866</v>
      </c>
      <c r="G43" s="17">
        <f>(C43-D43-(-3*E43)-2*F43)</f>
        <v>5.1020385355791289</v>
      </c>
      <c r="H43" s="9"/>
      <c r="I43" s="13" t="s">
        <v>7</v>
      </c>
      <c r="J43" s="17">
        <f t="shared" ref="J43" si="22">G43</f>
        <v>5.1020385355791289</v>
      </c>
      <c r="K43" s="7" t="s">
        <v>4</v>
      </c>
      <c r="L43" s="33">
        <v>14</v>
      </c>
      <c r="M43" s="28">
        <f t="shared" ref="M43" si="23">J43/L43</f>
        <v>0.36443132396993777</v>
      </c>
    </row>
    <row r="44" spans="1:13" ht="16.5" thickBot="1">
      <c r="A44" s="35"/>
      <c r="B44" s="7"/>
      <c r="C44" s="6"/>
      <c r="D44" s="20" t="s">
        <v>0</v>
      </c>
      <c r="E44" s="20" t="s">
        <v>1</v>
      </c>
      <c r="F44" s="20" t="s">
        <v>3</v>
      </c>
      <c r="G44" s="6"/>
      <c r="H44" s="19"/>
      <c r="I44" s="7"/>
      <c r="J44" s="6"/>
      <c r="K44" s="7"/>
      <c r="L44" s="7"/>
      <c r="M44" s="29"/>
    </row>
    <row r="45" spans="1:13" ht="21.75" thickBot="1">
      <c r="A45" s="35"/>
      <c r="B45" s="23" t="s">
        <v>2</v>
      </c>
      <c r="C45" s="17">
        <v>6.88</v>
      </c>
      <c r="D45" s="17">
        <f>M41</f>
        <v>0.26648305760250229</v>
      </c>
      <c r="E45" s="17">
        <f>M43</f>
        <v>0.36443132396993777</v>
      </c>
      <c r="F45" s="17">
        <f>M38</f>
        <v>0.53593408809498866</v>
      </c>
      <c r="G45" s="17">
        <f>(C45-(-2*E45)-3*F45)</f>
        <v>6.0010603836549095</v>
      </c>
      <c r="H45" s="9"/>
      <c r="I45" s="13" t="s">
        <v>6</v>
      </c>
      <c r="J45" s="17">
        <f t="shared" ref="J45" si="24">G45</f>
        <v>6.0010603836549095</v>
      </c>
      <c r="K45" s="7" t="s">
        <v>4</v>
      </c>
      <c r="L45" s="33">
        <v>13</v>
      </c>
      <c r="M45" s="28">
        <f t="shared" ref="M45" si="25">J45/L45</f>
        <v>0.46162002951191611</v>
      </c>
    </row>
    <row r="46" spans="1:13" ht="16.5" thickBot="1">
      <c r="A46" s="35"/>
      <c r="B46" s="7"/>
      <c r="C46" s="6"/>
      <c r="D46" s="20" t="s">
        <v>0</v>
      </c>
      <c r="E46" s="20" t="s">
        <v>1</v>
      </c>
      <c r="F46" s="20" t="s">
        <v>2</v>
      </c>
      <c r="G46" s="6"/>
      <c r="H46" s="19"/>
      <c r="I46" s="7"/>
      <c r="J46" s="6"/>
      <c r="K46" s="7"/>
      <c r="L46" s="7"/>
      <c r="M46" s="29"/>
    </row>
    <row r="47" spans="1:13" ht="21.75" thickBot="1">
      <c r="A47" s="36"/>
      <c r="B47" s="22" t="s">
        <v>3</v>
      </c>
      <c r="C47" s="18">
        <v>6.54</v>
      </c>
      <c r="D47" s="17">
        <f>M41</f>
        <v>0.26648305760250229</v>
      </c>
      <c r="E47" s="17">
        <f>M43</f>
        <v>0.36443132396993777</v>
      </c>
      <c r="F47" s="17">
        <f>M45</f>
        <v>0.46162002951191611</v>
      </c>
      <c r="G47" s="17">
        <f>(C47-2*D47-2*E47-F47)</f>
        <v>4.8165512073432035</v>
      </c>
      <c r="H47" s="10"/>
      <c r="I47" s="13" t="s">
        <v>5</v>
      </c>
      <c r="J47" s="17">
        <f>G47</f>
        <v>4.8165512073432035</v>
      </c>
      <c r="K47" s="12" t="s">
        <v>4</v>
      </c>
      <c r="L47" s="33">
        <v>9</v>
      </c>
      <c r="M47" s="28">
        <f>J47/L47</f>
        <v>0.5351723563714671</v>
      </c>
    </row>
    <row r="48" spans="1:13" ht="15.75" thickBot="1"/>
    <row r="49" spans="1:13" ht="16.5" thickBot="1">
      <c r="A49" s="32"/>
      <c r="B49" s="7"/>
      <c r="C49" s="6"/>
      <c r="D49" s="20" t="s">
        <v>1</v>
      </c>
      <c r="E49" s="21" t="s">
        <v>2</v>
      </c>
      <c r="F49" s="21" t="s">
        <v>3</v>
      </c>
      <c r="G49" s="24"/>
      <c r="H49" s="19"/>
      <c r="I49" s="7"/>
      <c r="J49" s="6"/>
      <c r="K49" s="7"/>
      <c r="L49" s="6"/>
      <c r="M49" s="31"/>
    </row>
    <row r="50" spans="1:13" ht="21.75" thickBot="1">
      <c r="A50" s="34" t="s">
        <v>14</v>
      </c>
      <c r="B50" s="22" t="s">
        <v>0</v>
      </c>
      <c r="C50" s="17">
        <v>2.38</v>
      </c>
      <c r="D50" s="17">
        <f>M43</f>
        <v>0.36443132396993777</v>
      </c>
      <c r="E50" s="17">
        <f>M45</f>
        <v>0.46162002951191611</v>
      </c>
      <c r="F50" s="17">
        <f>M47</f>
        <v>0.5351723563714671</v>
      </c>
      <c r="G50" s="17">
        <f>(C50-D50-(-2*E50)-2*F50)</f>
        <v>1.8684640223109603</v>
      </c>
      <c r="H50" s="25"/>
      <c r="I50" s="13" t="s">
        <v>8</v>
      </c>
      <c r="J50" s="17">
        <f t="shared" ref="J50" si="26">G50</f>
        <v>1.8684640223109603</v>
      </c>
      <c r="K50" s="12" t="s">
        <v>4</v>
      </c>
      <c r="L50" s="33">
        <v>7</v>
      </c>
      <c r="M50" s="28">
        <f t="shared" ref="M50" si="27">J50/L50</f>
        <v>0.26692343175870864</v>
      </c>
    </row>
    <row r="51" spans="1:13" ht="16.5" thickBot="1">
      <c r="A51" s="35"/>
      <c r="B51" s="7"/>
      <c r="C51" s="6"/>
      <c r="D51" s="20" t="s">
        <v>0</v>
      </c>
      <c r="E51" s="20" t="s">
        <v>2</v>
      </c>
      <c r="F51" s="20" t="s">
        <v>3</v>
      </c>
      <c r="G51" s="6"/>
      <c r="H51" s="19"/>
      <c r="I51" s="7"/>
      <c r="J51" s="6"/>
      <c r="K51" s="7"/>
      <c r="L51" s="7"/>
      <c r="M51" s="29"/>
    </row>
    <row r="52" spans="1:13" ht="21.75" thickBot="1">
      <c r="A52" s="35"/>
      <c r="B52" s="22" t="s">
        <v>1</v>
      </c>
      <c r="C52" s="17">
        <v>5.0599999999999996</v>
      </c>
      <c r="D52" s="17">
        <f>M50</f>
        <v>0.26692343175870864</v>
      </c>
      <c r="E52" s="17">
        <f>M45</f>
        <v>0.46162002951191611</v>
      </c>
      <c r="F52" s="17">
        <f>M47</f>
        <v>0.5351723563714671</v>
      </c>
      <c r="G52" s="17">
        <f>(C52-D52-(-3*E52)-2*F52)</f>
        <v>5.1075919440341044</v>
      </c>
      <c r="H52" s="9"/>
      <c r="I52" s="13" t="s">
        <v>7</v>
      </c>
      <c r="J52" s="17">
        <f t="shared" ref="J52" si="28">G52</f>
        <v>5.1075919440341044</v>
      </c>
      <c r="K52" s="7" t="s">
        <v>4</v>
      </c>
      <c r="L52" s="33">
        <v>14</v>
      </c>
      <c r="M52" s="28">
        <f t="shared" ref="M52" si="29">J52/L52</f>
        <v>0.36482799600243604</v>
      </c>
    </row>
    <row r="53" spans="1:13" ht="16.5" thickBot="1">
      <c r="A53" s="35"/>
      <c r="B53" s="7"/>
      <c r="C53" s="6"/>
      <c r="D53" s="20" t="s">
        <v>0</v>
      </c>
      <c r="E53" s="20" t="s">
        <v>1</v>
      </c>
      <c r="F53" s="20" t="s">
        <v>3</v>
      </c>
      <c r="G53" s="6"/>
      <c r="H53" s="19"/>
      <c r="I53" s="7"/>
      <c r="J53" s="6"/>
      <c r="K53" s="7"/>
      <c r="L53" s="7"/>
      <c r="M53" s="29"/>
    </row>
    <row r="54" spans="1:13" ht="21.75" thickBot="1">
      <c r="A54" s="35"/>
      <c r="B54" s="23" t="s">
        <v>2</v>
      </c>
      <c r="C54" s="17">
        <v>6.88</v>
      </c>
      <c r="D54" s="17">
        <f>M50</f>
        <v>0.26692343175870864</v>
      </c>
      <c r="E54" s="17">
        <f>M52</f>
        <v>0.36482799600243604</v>
      </c>
      <c r="F54" s="17">
        <f>M47</f>
        <v>0.5351723563714671</v>
      </c>
      <c r="G54" s="17">
        <f>(C54-(-2*E54)-3*F54)</f>
        <v>6.0041389228904709</v>
      </c>
      <c r="H54" s="9"/>
      <c r="I54" s="13" t="s">
        <v>6</v>
      </c>
      <c r="J54" s="17">
        <f t="shared" ref="J54" si="30">G54</f>
        <v>6.0041389228904709</v>
      </c>
      <c r="K54" s="7" t="s">
        <v>4</v>
      </c>
      <c r="L54" s="33">
        <v>13</v>
      </c>
      <c r="M54" s="28">
        <f t="shared" ref="M54" si="31">J54/L54</f>
        <v>0.46185684022234391</v>
      </c>
    </row>
    <row r="55" spans="1:13" ht="16.5" thickBot="1">
      <c r="A55" s="35"/>
      <c r="B55" s="7"/>
      <c r="C55" s="6"/>
      <c r="D55" s="20" t="s">
        <v>0</v>
      </c>
      <c r="E55" s="20" t="s">
        <v>1</v>
      </c>
      <c r="F55" s="20" t="s">
        <v>2</v>
      </c>
      <c r="G55" s="6"/>
      <c r="H55" s="19"/>
      <c r="I55" s="7"/>
      <c r="J55" s="6"/>
      <c r="K55" s="7"/>
      <c r="L55" s="7"/>
      <c r="M55" s="29"/>
    </row>
    <row r="56" spans="1:13" ht="21.75" thickBot="1">
      <c r="A56" s="36"/>
      <c r="B56" s="22" t="s">
        <v>3</v>
      </c>
      <c r="C56" s="18">
        <v>6.54</v>
      </c>
      <c r="D56" s="17">
        <f>M50</f>
        <v>0.26692343175870864</v>
      </c>
      <c r="E56" s="17">
        <f>M52</f>
        <v>0.36482799600243604</v>
      </c>
      <c r="F56" s="17">
        <f>M54</f>
        <v>0.46185684022234391</v>
      </c>
      <c r="G56" s="17">
        <f>(C56-2*D56-2*E56-F56)</f>
        <v>4.8146403042553665</v>
      </c>
      <c r="H56" s="10"/>
      <c r="I56" s="13" t="s">
        <v>5</v>
      </c>
      <c r="J56" s="17">
        <f>G56</f>
        <v>4.8146403042553665</v>
      </c>
      <c r="K56" s="12" t="s">
        <v>4</v>
      </c>
      <c r="L56" s="33">
        <v>9</v>
      </c>
      <c r="M56" s="28">
        <f>J56/L56</f>
        <v>0.53496003380615187</v>
      </c>
    </row>
    <row r="57" spans="1:13" ht="15.75" thickBot="1"/>
    <row r="58" spans="1:13" ht="16.5" thickBot="1">
      <c r="A58" s="32"/>
      <c r="B58" s="7"/>
      <c r="C58" s="6"/>
      <c r="D58" s="20" t="s">
        <v>1</v>
      </c>
      <c r="E58" s="21" t="s">
        <v>2</v>
      </c>
      <c r="F58" s="21" t="s">
        <v>3</v>
      </c>
      <c r="G58" s="24"/>
      <c r="H58" s="19"/>
      <c r="I58" s="7"/>
      <c r="J58" s="6"/>
      <c r="K58" s="7"/>
      <c r="L58" s="6"/>
      <c r="M58" s="31"/>
    </row>
    <row r="59" spans="1:13" ht="21.75" thickBot="1">
      <c r="A59" s="34" t="s">
        <v>15</v>
      </c>
      <c r="B59" s="22" t="s">
        <v>0</v>
      </c>
      <c r="C59" s="17">
        <v>2.38</v>
      </c>
      <c r="D59" s="17">
        <f>M52</f>
        <v>0.36482799600243604</v>
      </c>
      <c r="E59" s="17">
        <f>M54</f>
        <v>0.46185684022234391</v>
      </c>
      <c r="F59" s="17">
        <f>M56</f>
        <v>0.53496003380615187</v>
      </c>
      <c r="G59" s="17">
        <f>(C59-D59-(-2*E59)-2*F59)</f>
        <v>1.868965616829948</v>
      </c>
      <c r="H59" s="25"/>
      <c r="I59" s="13" t="s">
        <v>8</v>
      </c>
      <c r="J59" s="17">
        <f t="shared" ref="J59" si="32">G59</f>
        <v>1.868965616829948</v>
      </c>
      <c r="K59" s="12" t="s">
        <v>4</v>
      </c>
      <c r="L59" s="33">
        <v>7</v>
      </c>
      <c r="M59" s="28">
        <f t="shared" ref="M59" si="33">J59/L59</f>
        <v>0.26699508811856398</v>
      </c>
    </row>
    <row r="60" spans="1:13" ht="16.5" thickBot="1">
      <c r="A60" s="35"/>
      <c r="B60" s="7"/>
      <c r="C60" s="6"/>
      <c r="D60" s="20" t="s">
        <v>0</v>
      </c>
      <c r="E60" s="20" t="s">
        <v>2</v>
      </c>
      <c r="F60" s="20" t="s">
        <v>3</v>
      </c>
      <c r="G60" s="6"/>
      <c r="H60" s="19"/>
      <c r="I60" s="7"/>
      <c r="J60" s="6"/>
      <c r="K60" s="7"/>
      <c r="L60" s="7"/>
      <c r="M60" s="29"/>
    </row>
    <row r="61" spans="1:13" ht="21.75" thickBot="1">
      <c r="A61" s="35"/>
      <c r="B61" s="22" t="s">
        <v>1</v>
      </c>
      <c r="C61" s="17">
        <v>5.0599999999999996</v>
      </c>
      <c r="D61" s="17">
        <f>M59</f>
        <v>0.26699508811856398</v>
      </c>
      <c r="E61" s="17">
        <f>M54</f>
        <v>0.46185684022234391</v>
      </c>
      <c r="F61" s="17">
        <f>M56</f>
        <v>0.53496003380615187</v>
      </c>
      <c r="G61" s="17">
        <f>(C61-D61-(-3*E61)-2*F61)</f>
        <v>5.1086553649361637</v>
      </c>
      <c r="H61" s="9"/>
      <c r="I61" s="13" t="s">
        <v>7</v>
      </c>
      <c r="J61" s="17">
        <f t="shared" ref="J61" si="34">G61</f>
        <v>5.1086553649361637</v>
      </c>
      <c r="K61" s="7" t="s">
        <v>4</v>
      </c>
      <c r="L61" s="33">
        <v>14</v>
      </c>
      <c r="M61" s="28">
        <f t="shared" ref="M61" si="35">J61/L61</f>
        <v>0.36490395463829739</v>
      </c>
    </row>
    <row r="62" spans="1:13" ht="16.5" thickBot="1">
      <c r="A62" s="35"/>
      <c r="B62" s="7"/>
      <c r="C62" s="6"/>
      <c r="D62" s="20" t="s">
        <v>0</v>
      </c>
      <c r="E62" s="20" t="s">
        <v>1</v>
      </c>
      <c r="F62" s="20" t="s">
        <v>3</v>
      </c>
      <c r="G62" s="6"/>
      <c r="H62" s="19"/>
      <c r="I62" s="7"/>
      <c r="J62" s="6"/>
      <c r="K62" s="7"/>
      <c r="L62" s="7"/>
      <c r="M62" s="29"/>
    </row>
    <row r="63" spans="1:13" ht="21.75" thickBot="1">
      <c r="A63" s="35"/>
      <c r="B63" s="23" t="s">
        <v>2</v>
      </c>
      <c r="C63" s="17">
        <v>6.88</v>
      </c>
      <c r="D63" s="17">
        <f>M59</f>
        <v>0.26699508811856398</v>
      </c>
      <c r="E63" s="17">
        <f>M61</f>
        <v>0.36490395463829739</v>
      </c>
      <c r="F63" s="17">
        <f>M56</f>
        <v>0.53496003380615187</v>
      </c>
      <c r="G63" s="17">
        <f>(C63-(-2*E63)-3*F63)</f>
        <v>6.004927807858139</v>
      </c>
      <c r="H63" s="9"/>
      <c r="I63" s="13" t="s">
        <v>6</v>
      </c>
      <c r="J63" s="17">
        <f t="shared" ref="J63" si="36">G63</f>
        <v>6.004927807858139</v>
      </c>
      <c r="K63" s="7" t="s">
        <v>4</v>
      </c>
      <c r="L63" s="33">
        <v>13</v>
      </c>
      <c r="M63" s="28">
        <f t="shared" ref="M63" si="37">J63/L63</f>
        <v>0.46191752368139533</v>
      </c>
    </row>
    <row r="64" spans="1:13" ht="16.5" thickBot="1">
      <c r="A64" s="35"/>
      <c r="B64" s="7"/>
      <c r="C64" s="6"/>
      <c r="D64" s="20" t="s">
        <v>0</v>
      </c>
      <c r="E64" s="20" t="s">
        <v>1</v>
      </c>
      <c r="F64" s="20" t="s">
        <v>2</v>
      </c>
      <c r="G64" s="6"/>
      <c r="H64" s="19"/>
      <c r="I64" s="7"/>
      <c r="J64" s="6"/>
      <c r="K64" s="7"/>
      <c r="L64" s="7"/>
      <c r="M64" s="29"/>
    </row>
    <row r="65" spans="1:13" ht="21.75" thickBot="1">
      <c r="A65" s="36"/>
      <c r="B65" s="22" t="s">
        <v>3</v>
      </c>
      <c r="C65" s="18">
        <v>6.54</v>
      </c>
      <c r="D65" s="17">
        <f>M59</f>
        <v>0.26699508811856398</v>
      </c>
      <c r="E65" s="17">
        <f>M61</f>
        <v>0.36490395463829739</v>
      </c>
      <c r="F65" s="17">
        <f>M63</f>
        <v>0.46191752368139533</v>
      </c>
      <c r="G65" s="17">
        <f>(C65-2*D65-2*E65-F65)</f>
        <v>4.8142843908048816</v>
      </c>
      <c r="H65" s="10"/>
      <c r="I65" s="13" t="s">
        <v>5</v>
      </c>
      <c r="J65" s="17">
        <f>G65</f>
        <v>4.8142843908048816</v>
      </c>
      <c r="K65" s="12" t="s">
        <v>4</v>
      </c>
      <c r="L65" s="33">
        <v>9</v>
      </c>
      <c r="M65" s="28">
        <f>J65/L65</f>
        <v>0.53492048786720903</v>
      </c>
    </row>
    <row r="66" spans="1:13" ht="15.75" thickBot="1"/>
    <row r="67" spans="1:13" ht="16.5" thickBot="1">
      <c r="A67" s="32"/>
      <c r="B67" s="7"/>
      <c r="C67" s="6"/>
      <c r="D67" s="20" t="s">
        <v>1</v>
      </c>
      <c r="E67" s="21" t="s">
        <v>2</v>
      </c>
      <c r="F67" s="21" t="s">
        <v>3</v>
      </c>
      <c r="G67" s="24"/>
      <c r="H67" s="19"/>
      <c r="I67" s="7"/>
      <c r="J67" s="6"/>
      <c r="K67" s="7"/>
      <c r="L67" s="6"/>
      <c r="M67" s="31"/>
    </row>
    <row r="68" spans="1:13" ht="21.75" thickBot="1">
      <c r="A68" s="34" t="s">
        <v>16</v>
      </c>
      <c r="B68" s="22" t="s">
        <v>0</v>
      </c>
      <c r="C68" s="17">
        <v>2.38</v>
      </c>
      <c r="D68" s="17">
        <f>M61</f>
        <v>0.36490395463829739</v>
      </c>
      <c r="E68" s="17">
        <f>M63</f>
        <v>0.46191752368139533</v>
      </c>
      <c r="F68" s="17">
        <f>M65</f>
        <v>0.53492048786720903</v>
      </c>
      <c r="G68" s="17">
        <f>(C68-D68-(-2*E68)-2*F68)</f>
        <v>1.8690901169900751</v>
      </c>
      <c r="H68" s="25"/>
      <c r="I68" s="13" t="s">
        <v>8</v>
      </c>
      <c r="J68" s="17">
        <f t="shared" ref="J68" si="38">G68</f>
        <v>1.8690901169900751</v>
      </c>
      <c r="K68" s="12" t="s">
        <v>4</v>
      </c>
      <c r="L68" s="33">
        <v>7</v>
      </c>
      <c r="M68" s="28">
        <f t="shared" ref="M68" si="39">J68/L68</f>
        <v>0.26701287385572503</v>
      </c>
    </row>
    <row r="69" spans="1:13" ht="16.5" thickBot="1">
      <c r="A69" s="35"/>
      <c r="B69" s="7"/>
      <c r="C69" s="6"/>
      <c r="D69" s="20" t="s">
        <v>0</v>
      </c>
      <c r="E69" s="20" t="s">
        <v>2</v>
      </c>
      <c r="F69" s="20" t="s">
        <v>3</v>
      </c>
      <c r="G69" s="6"/>
      <c r="H69" s="19"/>
      <c r="I69" s="7"/>
      <c r="J69" s="6"/>
      <c r="K69" s="7"/>
      <c r="L69" s="7"/>
      <c r="M69" s="29"/>
    </row>
    <row r="70" spans="1:13" ht="21.75" thickBot="1">
      <c r="A70" s="35"/>
      <c r="B70" s="22" t="s">
        <v>1</v>
      </c>
      <c r="C70" s="17">
        <v>5.0599999999999996</v>
      </c>
      <c r="D70" s="17">
        <f>M68</f>
        <v>0.26701287385572503</v>
      </c>
      <c r="E70" s="17">
        <f>M63</f>
        <v>0.46191752368139533</v>
      </c>
      <c r="F70" s="17">
        <f>M65</f>
        <v>0.53492048786720903</v>
      </c>
      <c r="G70" s="17">
        <f>(C70-D70-(-3*E70)-2*F70)</f>
        <v>5.1088987214540431</v>
      </c>
      <c r="H70" s="9"/>
      <c r="I70" s="13" t="s">
        <v>7</v>
      </c>
      <c r="J70" s="17">
        <f t="shared" ref="J70" si="40">G70</f>
        <v>5.1088987214540431</v>
      </c>
      <c r="K70" s="7" t="s">
        <v>4</v>
      </c>
      <c r="L70" s="33">
        <v>14</v>
      </c>
      <c r="M70" s="28">
        <f t="shared" ref="M70" si="41">J70/L70</f>
        <v>0.36492133724671738</v>
      </c>
    </row>
    <row r="71" spans="1:13" ht="16.5" thickBot="1">
      <c r="A71" s="35"/>
      <c r="B71" s="7"/>
      <c r="C71" s="6"/>
      <c r="D71" s="20" t="s">
        <v>0</v>
      </c>
      <c r="E71" s="20" t="s">
        <v>1</v>
      </c>
      <c r="F71" s="20" t="s">
        <v>3</v>
      </c>
      <c r="G71" s="6"/>
      <c r="H71" s="19"/>
      <c r="I71" s="7"/>
      <c r="J71" s="6"/>
      <c r="K71" s="7"/>
      <c r="L71" s="7"/>
      <c r="M71" s="29"/>
    </row>
    <row r="72" spans="1:13" ht="21.75" thickBot="1">
      <c r="A72" s="35"/>
      <c r="B72" s="23" t="s">
        <v>2</v>
      </c>
      <c r="C72" s="17">
        <v>6.88</v>
      </c>
      <c r="D72" s="17">
        <f>M68</f>
        <v>0.26701287385572503</v>
      </c>
      <c r="E72" s="17">
        <f>M70</f>
        <v>0.36492133724671738</v>
      </c>
      <c r="F72" s="17">
        <f>M65</f>
        <v>0.53492048786720903</v>
      </c>
      <c r="G72" s="17">
        <f>(C72-(-2*E72)-3*F72)</f>
        <v>6.0050812108918077</v>
      </c>
      <c r="H72" s="9"/>
      <c r="I72" s="13" t="s">
        <v>6</v>
      </c>
      <c r="J72" s="17">
        <f t="shared" ref="J72" si="42">G72</f>
        <v>6.0050812108918077</v>
      </c>
      <c r="K72" s="7" t="s">
        <v>4</v>
      </c>
      <c r="L72" s="33">
        <v>13</v>
      </c>
      <c r="M72" s="28">
        <f t="shared" ref="M72" si="43">J72/L72</f>
        <v>0.46192932391475444</v>
      </c>
    </row>
    <row r="73" spans="1:13" ht="16.5" thickBot="1">
      <c r="A73" s="35"/>
      <c r="B73" s="7"/>
      <c r="C73" s="6"/>
      <c r="D73" s="20" t="s">
        <v>0</v>
      </c>
      <c r="E73" s="20" t="s">
        <v>1</v>
      </c>
      <c r="F73" s="20" t="s">
        <v>2</v>
      </c>
      <c r="G73" s="6"/>
      <c r="H73" s="19"/>
      <c r="I73" s="7"/>
      <c r="J73" s="6"/>
      <c r="K73" s="7"/>
      <c r="L73" s="7"/>
      <c r="M73" s="29"/>
    </row>
    <row r="74" spans="1:13" ht="21.75" thickBot="1">
      <c r="A74" s="36"/>
      <c r="B74" s="22" t="s">
        <v>3</v>
      </c>
      <c r="C74" s="18">
        <v>6.54</v>
      </c>
      <c r="D74" s="17">
        <f>M68</f>
        <v>0.26701287385572503</v>
      </c>
      <c r="E74" s="17">
        <f>M70</f>
        <v>0.36492133724671738</v>
      </c>
      <c r="F74" s="17">
        <f>M72</f>
        <v>0.46192932391475444</v>
      </c>
      <c r="G74" s="17">
        <f>(C74-2*D74-2*E74-F74)</f>
        <v>4.814202253880361</v>
      </c>
      <c r="H74" s="10"/>
      <c r="I74" s="13" t="s">
        <v>5</v>
      </c>
      <c r="J74" s="17">
        <f>G74</f>
        <v>4.814202253880361</v>
      </c>
      <c r="K74" s="12" t="s">
        <v>4</v>
      </c>
      <c r="L74" s="33">
        <v>9</v>
      </c>
      <c r="M74" s="28">
        <f>J74/L74</f>
        <v>0.53491136154226238</v>
      </c>
    </row>
  </sheetData>
  <mergeCells count="8">
    <mergeCell ref="A68:A74"/>
    <mergeCell ref="A5:A11"/>
    <mergeCell ref="A14:A20"/>
    <mergeCell ref="A23:A29"/>
    <mergeCell ref="A32:A38"/>
    <mergeCell ref="A41:A47"/>
    <mergeCell ref="A50:A56"/>
    <mergeCell ref="A59:A65"/>
  </mergeCell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Q8" sqref="Q8"/>
    </sheetView>
  </sheetViews>
  <sheetFormatPr defaultColWidth="9" defaultRowHeight="15"/>
  <cols>
    <col min="1" max="1" width="5.85546875" customWidth="1"/>
    <col min="8" max="8" width="2.28515625" style="2" customWidth="1"/>
    <col min="9" max="9" width="5.5703125" customWidth="1"/>
    <col min="11" max="11" width="2.28515625" style="3" customWidth="1"/>
    <col min="13" max="13" width="7.42578125" style="3" customWidth="1"/>
  </cols>
  <sheetData>
    <row r="1" spans="1:13" ht="17.25" thickTop="1" thickBot="1">
      <c r="B1" s="16" t="s">
        <v>0</v>
      </c>
      <c r="C1" s="16" t="s">
        <v>1</v>
      </c>
      <c r="D1" s="16" t="s">
        <v>2</v>
      </c>
      <c r="E1" s="16" t="s">
        <v>3</v>
      </c>
    </row>
    <row r="2" spans="1:13" ht="29.1" customHeight="1" thickTop="1" thickBot="1">
      <c r="B2" s="4">
        <v>0</v>
      </c>
      <c r="C2" s="4">
        <v>0</v>
      </c>
      <c r="D2" s="4">
        <v>0</v>
      </c>
      <c r="E2" s="4">
        <v>0</v>
      </c>
    </row>
    <row r="3" spans="1:13" s="1" customFormat="1" ht="16.5" thickTop="1" thickBot="1">
      <c r="H3" s="8"/>
      <c r="K3" s="11"/>
      <c r="M3" s="11"/>
    </row>
    <row r="4" spans="1:13" s="6" customFormat="1" ht="15.75" customHeight="1" thickBot="1">
      <c r="A4" s="32"/>
      <c r="B4" s="7"/>
      <c r="C4" s="26"/>
      <c r="D4" s="21" t="s">
        <v>1</v>
      </c>
      <c r="E4" s="21" t="s">
        <v>2</v>
      </c>
      <c r="F4" s="20" t="s">
        <v>3</v>
      </c>
      <c r="H4" s="19"/>
      <c r="I4" s="7"/>
      <c r="K4" s="7"/>
      <c r="M4" s="7"/>
    </row>
    <row r="5" spans="1:13" s="1" customFormat="1" ht="24" customHeight="1" thickBot="1">
      <c r="A5" s="34" t="s">
        <v>9</v>
      </c>
      <c r="B5" s="14" t="s">
        <v>0</v>
      </c>
      <c r="C5" s="17">
        <v>2.5</v>
      </c>
      <c r="D5" s="17">
        <f>C2</f>
        <v>0</v>
      </c>
      <c r="E5" s="17">
        <f>D2</f>
        <v>0</v>
      </c>
      <c r="F5" s="17">
        <f>E2</f>
        <v>0</v>
      </c>
      <c r="G5" s="17">
        <f>(C5-D5-(-2*E5)-2*F5)</f>
        <v>2.5</v>
      </c>
      <c r="H5" s="25"/>
      <c r="I5" s="13" t="s">
        <v>8</v>
      </c>
      <c r="J5" s="17">
        <f t="shared" ref="J5:J9" si="0">G5</f>
        <v>2.5</v>
      </c>
      <c r="K5" s="12" t="s">
        <v>4</v>
      </c>
      <c r="L5" s="33">
        <v>10</v>
      </c>
      <c r="M5" s="28">
        <f t="shared" ref="M5:M9" si="1">J5/L5</f>
        <v>0.25</v>
      </c>
    </row>
    <row r="6" spans="1:13" s="6" customFormat="1" ht="16.5" customHeight="1" thickBot="1">
      <c r="A6" s="35"/>
      <c r="B6" s="5"/>
      <c r="D6" s="27" t="s">
        <v>0</v>
      </c>
      <c r="E6" s="27" t="s">
        <v>2</v>
      </c>
      <c r="F6" s="27" t="s">
        <v>3</v>
      </c>
      <c r="H6" s="19"/>
      <c r="I6" s="7"/>
      <c r="K6" s="7"/>
      <c r="L6" s="7"/>
      <c r="M6" s="29"/>
    </row>
    <row r="7" spans="1:13" s="1" customFormat="1" ht="24" customHeight="1" thickBot="1">
      <c r="A7" s="35"/>
      <c r="B7" s="14" t="s">
        <v>1</v>
      </c>
      <c r="C7" s="17">
        <v>-2.5</v>
      </c>
      <c r="D7" s="17">
        <f>B2</f>
        <v>0</v>
      </c>
      <c r="E7" s="17">
        <f>D2</f>
        <v>0</v>
      </c>
      <c r="F7" s="17">
        <f>E2</f>
        <v>0</v>
      </c>
      <c r="G7" s="17">
        <f>(C7-D7-(-3*E7)-2*F7)</f>
        <v>-2.5</v>
      </c>
      <c r="H7" s="9"/>
      <c r="I7" s="13" t="s">
        <v>7</v>
      </c>
      <c r="J7" s="17">
        <f t="shared" si="0"/>
        <v>-2.5</v>
      </c>
      <c r="K7" s="7" t="s">
        <v>4</v>
      </c>
      <c r="L7" s="33">
        <v>-6</v>
      </c>
      <c r="M7" s="28">
        <f t="shared" si="1"/>
        <v>0.41666666666666669</v>
      </c>
    </row>
    <row r="8" spans="1:13" s="6" customFormat="1" ht="16.5" customHeight="1" thickBot="1">
      <c r="A8" s="35"/>
      <c r="B8" s="5"/>
      <c r="D8" s="20" t="s">
        <v>0</v>
      </c>
      <c r="E8" s="20" t="s">
        <v>1</v>
      </c>
      <c r="F8" s="20" t="s">
        <v>3</v>
      </c>
      <c r="H8" s="19"/>
      <c r="I8" s="7"/>
      <c r="K8" s="7"/>
      <c r="L8" s="7"/>
      <c r="M8" s="29"/>
    </row>
    <row r="9" spans="1:13" s="1" customFormat="1" ht="24" customHeight="1" thickBot="1">
      <c r="A9" s="35"/>
      <c r="B9" s="15" t="s">
        <v>2</v>
      </c>
      <c r="C9" s="17">
        <v>2.1</v>
      </c>
      <c r="D9" s="17">
        <f>B2</f>
        <v>0</v>
      </c>
      <c r="E9" s="17">
        <f>C2</f>
        <v>0</v>
      </c>
      <c r="F9" s="17">
        <f>E2</f>
        <v>0</v>
      </c>
      <c r="G9" s="17">
        <f>(C9-(-2*E9)-3*F9)</f>
        <v>2.1</v>
      </c>
      <c r="H9" s="9"/>
      <c r="I9" s="13" t="s">
        <v>6</v>
      </c>
      <c r="J9" s="17">
        <f t="shared" si="0"/>
        <v>2.1</v>
      </c>
      <c r="K9" s="7" t="s">
        <v>4</v>
      </c>
      <c r="L9" s="33">
        <v>6</v>
      </c>
      <c r="M9" s="28">
        <f t="shared" si="1"/>
        <v>0.35000000000000003</v>
      </c>
    </row>
    <row r="10" spans="1:13" s="6" customFormat="1" ht="16.5" customHeight="1" thickBot="1">
      <c r="A10" s="35"/>
      <c r="B10" s="5"/>
      <c r="D10" s="20" t="s">
        <v>0</v>
      </c>
      <c r="E10" s="20" t="s">
        <v>1</v>
      </c>
      <c r="F10" s="20" t="s">
        <v>2</v>
      </c>
      <c r="H10" s="19"/>
      <c r="I10" s="7"/>
      <c r="K10" s="7"/>
      <c r="L10" s="7"/>
      <c r="M10" s="29"/>
    </row>
    <row r="11" spans="1:13" s="6" customFormat="1" ht="24" customHeight="1" thickBot="1">
      <c r="A11" s="36"/>
      <c r="B11" s="14" t="s">
        <v>3</v>
      </c>
      <c r="C11" s="18">
        <v>0.1</v>
      </c>
      <c r="D11" s="17">
        <f>B2</f>
        <v>0</v>
      </c>
      <c r="E11" s="17">
        <f>C2</f>
        <v>0</v>
      </c>
      <c r="F11" s="17">
        <f>D2</f>
        <v>0</v>
      </c>
      <c r="G11" s="17">
        <f>(C11-2*D11-2*E11-F11)</f>
        <v>0.1</v>
      </c>
      <c r="H11" s="10"/>
      <c r="I11" s="13" t="s">
        <v>5</v>
      </c>
      <c r="J11" s="17">
        <f>G11</f>
        <v>0.1</v>
      </c>
      <c r="K11" s="12" t="s">
        <v>4</v>
      </c>
      <c r="L11" s="33">
        <v>8</v>
      </c>
      <c r="M11" s="28">
        <f>J11/L11</f>
        <v>1.2500000000000001E-2</v>
      </c>
    </row>
    <row r="12" spans="1:13" s="1" customFormat="1" ht="15.75">
      <c r="H12" s="8"/>
      <c r="K12" s="11"/>
      <c r="M12" s="30"/>
    </row>
  </sheetData>
  <mergeCells count="1">
    <mergeCell ref="A5:A11"/>
  </mergeCell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28" workbookViewId="0">
      <selection activeCell="B50" sqref="A50:XFD56"/>
    </sheetView>
  </sheetViews>
  <sheetFormatPr defaultColWidth="9" defaultRowHeight="15"/>
  <cols>
    <col min="1" max="1" width="5.85546875" customWidth="1"/>
    <col min="8" max="8" width="2.28515625" style="2" customWidth="1"/>
    <col min="9" max="9" width="5.5703125" customWidth="1"/>
    <col min="11" max="11" width="2.28515625" style="3" customWidth="1"/>
    <col min="13" max="13" width="11.140625" style="3" customWidth="1"/>
  </cols>
  <sheetData>
    <row r="1" spans="1:13" ht="17.25" thickTop="1" thickBot="1">
      <c r="B1" s="16" t="s">
        <v>0</v>
      </c>
      <c r="C1" s="16" t="s">
        <v>1</v>
      </c>
      <c r="D1" s="16" t="s">
        <v>2</v>
      </c>
      <c r="E1" s="16" t="s">
        <v>3</v>
      </c>
    </row>
    <row r="2" spans="1:13" ht="29.1" customHeight="1" thickTop="1" thickBot="1">
      <c r="B2" s="4">
        <v>0</v>
      </c>
      <c r="C2" s="4">
        <v>0</v>
      </c>
      <c r="D2" s="4">
        <v>0</v>
      </c>
      <c r="E2" s="4">
        <v>0</v>
      </c>
    </row>
    <row r="3" spans="1:13" s="1" customFormat="1" ht="16.5" thickTop="1" thickBot="1">
      <c r="H3" s="8"/>
      <c r="K3" s="11"/>
      <c r="M3" s="11"/>
    </row>
    <row r="4" spans="1:13" s="6" customFormat="1" ht="15.75" customHeight="1" thickBot="1">
      <c r="A4" s="32"/>
      <c r="B4" s="7"/>
      <c r="C4" s="26"/>
      <c r="D4" s="21" t="s">
        <v>1</v>
      </c>
      <c r="E4" s="21" t="s">
        <v>2</v>
      </c>
      <c r="F4" s="20" t="s">
        <v>3</v>
      </c>
      <c r="H4" s="19"/>
      <c r="I4" s="7"/>
      <c r="K4" s="7"/>
      <c r="M4" s="7"/>
    </row>
    <row r="5" spans="1:13" s="1" customFormat="1" ht="24" customHeight="1" thickBot="1">
      <c r="A5" s="34" t="s">
        <v>9</v>
      </c>
      <c r="B5" s="14" t="s">
        <v>0</v>
      </c>
      <c r="C5" s="17">
        <v>2.5</v>
      </c>
      <c r="D5" s="17">
        <f>C2</f>
        <v>0</v>
      </c>
      <c r="E5" s="17">
        <f>D2</f>
        <v>0</v>
      </c>
      <c r="F5" s="17">
        <f>E2</f>
        <v>0</v>
      </c>
      <c r="G5" s="17">
        <f>(C5-D5-E5-(2*F5))</f>
        <v>2.5</v>
      </c>
      <c r="H5" s="25"/>
      <c r="I5" s="13" t="s">
        <v>8</v>
      </c>
      <c r="J5" s="17">
        <f t="shared" ref="J5:J9" si="0">G5</f>
        <v>2.5</v>
      </c>
      <c r="K5" s="12" t="s">
        <v>4</v>
      </c>
      <c r="L5" s="33">
        <v>10</v>
      </c>
      <c r="M5" s="37">
        <f t="shared" ref="M5:M9" si="1">J5/L5</f>
        <v>0.25</v>
      </c>
    </row>
    <row r="6" spans="1:13" s="6" customFormat="1" ht="16.5" customHeight="1" thickBot="1">
      <c r="A6" s="35"/>
      <c r="B6" s="5"/>
      <c r="D6" s="27" t="s">
        <v>0</v>
      </c>
      <c r="E6" s="27" t="s">
        <v>2</v>
      </c>
      <c r="F6" s="27" t="s">
        <v>3</v>
      </c>
      <c r="H6" s="19"/>
      <c r="I6" s="7"/>
      <c r="K6" s="7"/>
      <c r="L6" s="7"/>
      <c r="M6" s="38"/>
    </row>
    <row r="7" spans="1:13" s="1" customFormat="1" ht="24" customHeight="1" thickBot="1">
      <c r="A7" s="35"/>
      <c r="B7" s="14" t="s">
        <v>1</v>
      </c>
      <c r="C7" s="17">
        <v>-2.5</v>
      </c>
      <c r="D7" s="17">
        <f>M5</f>
        <v>0.25</v>
      </c>
      <c r="E7" s="17">
        <f>D2</f>
        <v>0</v>
      </c>
      <c r="F7" s="17">
        <f>E2</f>
        <v>0</v>
      </c>
      <c r="G7" s="17">
        <f>(C7-D7-(-2*E7)-F7)</f>
        <v>-2.75</v>
      </c>
      <c r="H7" s="9"/>
      <c r="I7" s="13" t="s">
        <v>7</v>
      </c>
      <c r="J7" s="17">
        <f t="shared" si="0"/>
        <v>-2.75</v>
      </c>
      <c r="K7" s="7" t="s">
        <v>4</v>
      </c>
      <c r="L7" s="33">
        <v>-6</v>
      </c>
      <c r="M7" s="37">
        <f t="shared" si="1"/>
        <v>0.45833333333333331</v>
      </c>
    </row>
    <row r="8" spans="1:13" s="6" customFormat="1" ht="16.5" customHeight="1" thickBot="1">
      <c r="A8" s="35"/>
      <c r="B8" s="5"/>
      <c r="D8" s="20" t="s">
        <v>0</v>
      </c>
      <c r="E8" s="20" t="s">
        <v>1</v>
      </c>
      <c r="F8" s="20" t="s">
        <v>3</v>
      </c>
      <c r="H8" s="19"/>
      <c r="I8" s="7"/>
      <c r="K8" s="7"/>
      <c r="L8" s="7"/>
      <c r="M8" s="38"/>
    </row>
    <row r="9" spans="1:13" s="1" customFormat="1" ht="24" customHeight="1" thickBot="1">
      <c r="A9" s="35"/>
      <c r="B9" s="15" t="s">
        <v>2</v>
      </c>
      <c r="C9" s="17">
        <v>2.1</v>
      </c>
      <c r="D9" s="17">
        <f>M5</f>
        <v>0.25</v>
      </c>
      <c r="E9" s="17">
        <f>M7</f>
        <v>0.45833333333333331</v>
      </c>
      <c r="F9" s="17">
        <f>E2</f>
        <v>0</v>
      </c>
      <c r="G9" s="17">
        <f>(C9-(0*D9)-(-E9)-(0*F9))</f>
        <v>2.5583333333333336</v>
      </c>
      <c r="H9" s="9"/>
      <c r="I9" s="13" t="s">
        <v>6</v>
      </c>
      <c r="J9" s="17">
        <f t="shared" si="0"/>
        <v>2.5583333333333336</v>
      </c>
      <c r="K9" s="7" t="s">
        <v>4</v>
      </c>
      <c r="L9" s="33">
        <v>6</v>
      </c>
      <c r="M9" s="37">
        <f t="shared" si="1"/>
        <v>0.42638888888888893</v>
      </c>
    </row>
    <row r="10" spans="1:13" s="6" customFormat="1" ht="16.5" customHeight="1" thickBot="1">
      <c r="A10" s="35"/>
      <c r="B10" s="5"/>
      <c r="D10" s="20" t="s">
        <v>0</v>
      </c>
      <c r="E10" s="20" t="s">
        <v>1</v>
      </c>
      <c r="F10" s="20" t="s">
        <v>2</v>
      </c>
      <c r="H10" s="19"/>
      <c r="I10" s="7"/>
      <c r="K10" s="7"/>
      <c r="L10" s="7"/>
      <c r="M10" s="38"/>
    </row>
    <row r="11" spans="1:13" s="6" customFormat="1" ht="24" customHeight="1" thickBot="1">
      <c r="A11" s="36"/>
      <c r="B11" s="14" t="s">
        <v>3</v>
      </c>
      <c r="C11" s="18">
        <v>0.1</v>
      </c>
      <c r="D11" s="17">
        <f>M5</f>
        <v>0.25</v>
      </c>
      <c r="E11" s="17">
        <f>M7</f>
        <v>0.45833333333333331</v>
      </c>
      <c r="F11" s="17">
        <f>M9</f>
        <v>0.42638888888888893</v>
      </c>
      <c r="G11" s="17">
        <f>(C11-D11-E11-F11)</f>
        <v>-1.0347222222222223</v>
      </c>
      <c r="H11" s="10"/>
      <c r="I11" s="13" t="s">
        <v>5</v>
      </c>
      <c r="J11" s="17">
        <f>G11</f>
        <v>-1.0347222222222223</v>
      </c>
      <c r="K11" s="12" t="s">
        <v>4</v>
      </c>
      <c r="L11" s="33">
        <v>8</v>
      </c>
      <c r="M11" s="37">
        <f>J11/L11</f>
        <v>-0.12934027777777779</v>
      </c>
    </row>
    <row r="12" spans="1:13" s="1" customFormat="1" ht="16.5" thickBot="1">
      <c r="H12" s="8"/>
      <c r="K12" s="11"/>
      <c r="M12" s="39"/>
    </row>
    <row r="13" spans="1:13" s="6" customFormat="1" ht="16.5" customHeight="1" thickBot="1">
      <c r="A13" s="32"/>
      <c r="B13" s="7"/>
      <c r="D13" s="20" t="s">
        <v>1</v>
      </c>
      <c r="E13" s="21" t="s">
        <v>2</v>
      </c>
      <c r="F13" s="21" t="s">
        <v>3</v>
      </c>
      <c r="G13" s="24"/>
      <c r="H13" s="19"/>
      <c r="I13" s="7"/>
      <c r="K13" s="7"/>
      <c r="M13" s="40"/>
    </row>
    <row r="14" spans="1:13" s="1" customFormat="1" ht="24" customHeight="1" thickBot="1">
      <c r="A14" s="34" t="s">
        <v>10</v>
      </c>
      <c r="B14" s="14" t="s">
        <v>0</v>
      </c>
      <c r="C14" s="17">
        <v>2.5</v>
      </c>
      <c r="D14" s="17">
        <f>M7</f>
        <v>0.45833333333333331</v>
      </c>
      <c r="E14" s="17">
        <f>M9</f>
        <v>0.42638888888888893</v>
      </c>
      <c r="F14" s="17">
        <f>M11</f>
        <v>-0.12934027777777779</v>
      </c>
      <c r="G14" s="17">
        <f>(C14-D14-E14-(2*F14))</f>
        <v>1.8739583333333332</v>
      </c>
      <c r="H14" s="25"/>
      <c r="I14" s="13" t="s">
        <v>8</v>
      </c>
      <c r="J14" s="17">
        <f t="shared" ref="J14:J18" si="2">G14</f>
        <v>1.8739583333333332</v>
      </c>
      <c r="K14" s="12" t="s">
        <v>4</v>
      </c>
      <c r="L14" s="33">
        <v>10</v>
      </c>
      <c r="M14" s="37">
        <f t="shared" ref="M14:M18" si="3">J14/L14</f>
        <v>0.18739583333333332</v>
      </c>
    </row>
    <row r="15" spans="1:13" s="6" customFormat="1" ht="16.5" customHeight="1" thickBot="1">
      <c r="A15" s="35"/>
      <c r="B15" s="5"/>
      <c r="D15" s="27" t="s">
        <v>0</v>
      </c>
      <c r="E15" s="27" t="s">
        <v>2</v>
      </c>
      <c r="F15" s="27" t="s">
        <v>3</v>
      </c>
      <c r="H15" s="19"/>
      <c r="I15" s="7"/>
      <c r="K15" s="7"/>
      <c r="L15" s="7"/>
      <c r="M15" s="38"/>
    </row>
    <row r="16" spans="1:13" s="1" customFormat="1" ht="24" customHeight="1" thickBot="1">
      <c r="A16" s="35"/>
      <c r="B16" s="14" t="s">
        <v>1</v>
      </c>
      <c r="C16" s="17">
        <v>-2.5</v>
      </c>
      <c r="D16" s="17">
        <f>M14</f>
        <v>0.18739583333333332</v>
      </c>
      <c r="E16" s="17">
        <f>M9</f>
        <v>0.42638888888888893</v>
      </c>
      <c r="F16" s="17">
        <f>M11</f>
        <v>-0.12934027777777779</v>
      </c>
      <c r="G16" s="17">
        <f>(C16-D16-(-2*E16)-F16)</f>
        <v>-1.7052777777777779</v>
      </c>
      <c r="H16" s="9"/>
      <c r="I16" s="13" t="s">
        <v>7</v>
      </c>
      <c r="J16" s="17">
        <f t="shared" ref="J16:J20" si="4">G16</f>
        <v>-1.7052777777777779</v>
      </c>
      <c r="K16" s="7" t="s">
        <v>4</v>
      </c>
      <c r="L16" s="33">
        <v>-6</v>
      </c>
      <c r="M16" s="37">
        <f t="shared" ref="M16:M20" si="5">J16/L16</f>
        <v>0.284212962962963</v>
      </c>
    </row>
    <row r="17" spans="1:13" s="6" customFormat="1" ht="16.5" customHeight="1" thickBot="1">
      <c r="A17" s="35"/>
      <c r="B17" s="5"/>
      <c r="D17" s="20" t="s">
        <v>0</v>
      </c>
      <c r="E17" s="20" t="s">
        <v>1</v>
      </c>
      <c r="F17" s="20" t="s">
        <v>3</v>
      </c>
      <c r="H17" s="19"/>
      <c r="I17" s="7"/>
      <c r="K17" s="7"/>
      <c r="L17" s="7"/>
      <c r="M17" s="38"/>
    </row>
    <row r="18" spans="1:13" s="1" customFormat="1" ht="24" customHeight="1" thickBot="1">
      <c r="A18" s="35"/>
      <c r="B18" s="15" t="s">
        <v>2</v>
      </c>
      <c r="C18" s="17">
        <v>2.1</v>
      </c>
      <c r="D18" s="17">
        <f>M14</f>
        <v>0.18739583333333332</v>
      </c>
      <c r="E18" s="17">
        <f>M16</f>
        <v>0.284212962962963</v>
      </c>
      <c r="F18" s="17">
        <f>M11</f>
        <v>-0.12934027777777779</v>
      </c>
      <c r="G18" s="17">
        <f>(C18-(0*D18)-(-E18)-(0*F18))</f>
        <v>2.3842129629629629</v>
      </c>
      <c r="H18" s="9"/>
      <c r="I18" s="13" t="s">
        <v>6</v>
      </c>
      <c r="J18" s="17">
        <f t="shared" ref="J18:J20" si="6">G18</f>
        <v>2.3842129629629629</v>
      </c>
      <c r="K18" s="7" t="s">
        <v>4</v>
      </c>
      <c r="L18" s="33">
        <v>6</v>
      </c>
      <c r="M18" s="37">
        <f t="shared" ref="M18:M20" si="7">J18/L18</f>
        <v>0.39736882716049382</v>
      </c>
    </row>
    <row r="19" spans="1:13" s="6" customFormat="1" ht="16.5" customHeight="1" thickBot="1">
      <c r="A19" s="35"/>
      <c r="B19" s="5"/>
      <c r="D19" s="20" t="s">
        <v>0</v>
      </c>
      <c r="E19" s="20" t="s">
        <v>1</v>
      </c>
      <c r="F19" s="20" t="s">
        <v>2</v>
      </c>
      <c r="H19" s="19"/>
      <c r="I19" s="7"/>
      <c r="K19" s="7"/>
      <c r="L19" s="7"/>
      <c r="M19" s="38"/>
    </row>
    <row r="20" spans="1:13" s="6" customFormat="1" ht="24" customHeight="1" thickBot="1">
      <c r="A20" s="36"/>
      <c r="B20" s="14" t="s">
        <v>3</v>
      </c>
      <c r="C20" s="18">
        <v>0.1</v>
      </c>
      <c r="D20" s="17">
        <f>M14</f>
        <v>0.18739583333333332</v>
      </c>
      <c r="E20" s="17">
        <f>M16</f>
        <v>0.284212962962963</v>
      </c>
      <c r="F20" s="17">
        <f>M18</f>
        <v>0.39736882716049382</v>
      </c>
      <c r="G20" s="17">
        <f>(C20-D20-E20-F20)</f>
        <v>-0.7689776234567901</v>
      </c>
      <c r="H20" s="10"/>
      <c r="I20" s="13" t="s">
        <v>5</v>
      </c>
      <c r="J20" s="17">
        <f>G20</f>
        <v>-0.7689776234567901</v>
      </c>
      <c r="K20" s="12" t="s">
        <v>4</v>
      </c>
      <c r="L20" s="33">
        <v>8</v>
      </c>
      <c r="M20" s="37">
        <f>J20/L20</f>
        <v>-9.6122202932098763E-2</v>
      </c>
    </row>
    <row r="21" spans="1:13" ht="15.75" thickBot="1">
      <c r="M21" s="41"/>
    </row>
    <row r="22" spans="1:13" ht="16.5" thickBot="1">
      <c r="A22" s="32"/>
      <c r="B22" s="7"/>
      <c r="C22" s="6"/>
      <c r="D22" s="20" t="s">
        <v>1</v>
      </c>
      <c r="E22" s="21" t="s">
        <v>2</v>
      </c>
      <c r="F22" s="21" t="s">
        <v>3</v>
      </c>
      <c r="G22" s="24"/>
      <c r="H22" s="19"/>
      <c r="I22" s="7"/>
      <c r="J22" s="6"/>
      <c r="K22" s="7"/>
      <c r="L22" s="6"/>
      <c r="M22" s="40"/>
    </row>
    <row r="23" spans="1:13" ht="21.75" thickBot="1">
      <c r="A23" s="34" t="s">
        <v>11</v>
      </c>
      <c r="B23" s="14" t="s">
        <v>0</v>
      </c>
      <c r="C23" s="17">
        <v>2.5</v>
      </c>
      <c r="D23" s="17">
        <f>M16</f>
        <v>0.284212962962963</v>
      </c>
      <c r="E23" s="17">
        <f>M18</f>
        <v>0.39736882716049382</v>
      </c>
      <c r="F23" s="17">
        <f>M20</f>
        <v>-9.6122202932098763E-2</v>
      </c>
      <c r="G23" s="17">
        <f>(C23-D23-E23-(2*F23))</f>
        <v>2.010662615740741</v>
      </c>
      <c r="H23" s="25"/>
      <c r="I23" s="13" t="s">
        <v>8</v>
      </c>
      <c r="J23" s="17">
        <f t="shared" ref="J23:J27" si="8">G23</f>
        <v>2.010662615740741</v>
      </c>
      <c r="K23" s="12" t="s">
        <v>4</v>
      </c>
      <c r="L23" s="33">
        <v>10</v>
      </c>
      <c r="M23" s="37">
        <f t="shared" ref="M23:M27" si="9">J23/L23</f>
        <v>0.20106626157407409</v>
      </c>
    </row>
    <row r="24" spans="1:13" ht="16.5" thickBot="1">
      <c r="A24" s="35"/>
      <c r="B24" s="5"/>
      <c r="C24" s="6"/>
      <c r="D24" s="27" t="s">
        <v>0</v>
      </c>
      <c r="E24" s="27" t="s">
        <v>2</v>
      </c>
      <c r="F24" s="27" t="s">
        <v>3</v>
      </c>
      <c r="G24" s="6"/>
      <c r="H24" s="19"/>
      <c r="I24" s="7"/>
      <c r="J24" s="6"/>
      <c r="K24" s="7"/>
      <c r="L24" s="7"/>
      <c r="M24" s="38"/>
    </row>
    <row r="25" spans="1:13" ht="21.75" thickBot="1">
      <c r="A25" s="35"/>
      <c r="B25" s="14" t="s">
        <v>1</v>
      </c>
      <c r="C25" s="17">
        <v>-2.5</v>
      </c>
      <c r="D25" s="17">
        <f>M23</f>
        <v>0.20106626157407409</v>
      </c>
      <c r="E25" s="17">
        <f>M18</f>
        <v>0.39736882716049382</v>
      </c>
      <c r="F25" s="17">
        <f>M20</f>
        <v>-9.6122202932098763E-2</v>
      </c>
      <c r="G25" s="17">
        <f>(C25-D25-(-2*E25)-F25)</f>
        <v>-1.8102064043209876</v>
      </c>
      <c r="H25" s="9"/>
      <c r="I25" s="13" t="s">
        <v>7</v>
      </c>
      <c r="J25" s="17">
        <f t="shared" ref="J25:J29" si="10">G25</f>
        <v>-1.8102064043209876</v>
      </c>
      <c r="K25" s="7" t="s">
        <v>4</v>
      </c>
      <c r="L25" s="33">
        <v>-6</v>
      </c>
      <c r="M25" s="37">
        <f t="shared" ref="M25:M29" si="11">J25/L25</f>
        <v>0.30170106738683128</v>
      </c>
    </row>
    <row r="26" spans="1:13" ht="16.5" thickBot="1">
      <c r="A26" s="35"/>
      <c r="B26" s="5"/>
      <c r="C26" s="6"/>
      <c r="D26" s="20" t="s">
        <v>0</v>
      </c>
      <c r="E26" s="20" t="s">
        <v>1</v>
      </c>
      <c r="F26" s="20" t="s">
        <v>3</v>
      </c>
      <c r="G26" s="6"/>
      <c r="H26" s="19"/>
      <c r="I26" s="7"/>
      <c r="J26" s="6"/>
      <c r="K26" s="7"/>
      <c r="L26" s="7"/>
      <c r="M26" s="38"/>
    </row>
    <row r="27" spans="1:13" ht="21.75" thickBot="1">
      <c r="A27" s="35"/>
      <c r="B27" s="15" t="s">
        <v>2</v>
      </c>
      <c r="C27" s="17">
        <v>2.1</v>
      </c>
      <c r="D27" s="17">
        <f>M23</f>
        <v>0.20106626157407409</v>
      </c>
      <c r="E27" s="17">
        <f>M25</f>
        <v>0.30170106738683128</v>
      </c>
      <c r="F27" s="17">
        <f>M20</f>
        <v>-9.6122202932098763E-2</v>
      </c>
      <c r="G27" s="17">
        <f>(C27-(0*D27)-(-E27)-(0*F27))</f>
        <v>2.4017010673868313</v>
      </c>
      <c r="H27" s="9"/>
      <c r="I27" s="13" t="s">
        <v>6</v>
      </c>
      <c r="J27" s="17">
        <f t="shared" ref="J27:J29" si="12">G27</f>
        <v>2.4017010673868313</v>
      </c>
      <c r="K27" s="7" t="s">
        <v>4</v>
      </c>
      <c r="L27" s="33">
        <v>6</v>
      </c>
      <c r="M27" s="37">
        <f t="shared" ref="M27:M29" si="13">J27/L27</f>
        <v>0.40028351123113853</v>
      </c>
    </row>
    <row r="28" spans="1:13" ht="16.5" thickBot="1">
      <c r="A28" s="35"/>
      <c r="B28" s="5"/>
      <c r="C28" s="6"/>
      <c r="D28" s="20" t="s">
        <v>0</v>
      </c>
      <c r="E28" s="20" t="s">
        <v>1</v>
      </c>
      <c r="F28" s="20" t="s">
        <v>2</v>
      </c>
      <c r="G28" s="6"/>
      <c r="H28" s="19"/>
      <c r="I28" s="7"/>
      <c r="J28" s="6"/>
      <c r="K28" s="7"/>
      <c r="L28" s="7"/>
      <c r="M28" s="38"/>
    </row>
    <row r="29" spans="1:13" ht="21.75" thickBot="1">
      <c r="A29" s="36"/>
      <c r="B29" s="14" t="s">
        <v>3</v>
      </c>
      <c r="C29" s="18">
        <v>0.1</v>
      </c>
      <c r="D29" s="17">
        <f>M23</f>
        <v>0.20106626157407409</v>
      </c>
      <c r="E29" s="17">
        <f>M25</f>
        <v>0.30170106738683128</v>
      </c>
      <c r="F29" s="17">
        <f>M27</f>
        <v>0.40028351123113853</v>
      </c>
      <c r="G29" s="17">
        <f>(C29-D29-E29-F29)</f>
        <v>-0.80305084019204398</v>
      </c>
      <c r="H29" s="10"/>
      <c r="I29" s="13" t="s">
        <v>5</v>
      </c>
      <c r="J29" s="17">
        <f>G29</f>
        <v>-0.80305084019204398</v>
      </c>
      <c r="K29" s="12" t="s">
        <v>4</v>
      </c>
      <c r="L29" s="33">
        <v>8</v>
      </c>
      <c r="M29" s="37">
        <f>J29/L29</f>
        <v>-0.1003813550240055</v>
      </c>
    </row>
    <row r="30" spans="1:13" ht="15.75" thickBot="1">
      <c r="M30" s="41"/>
    </row>
    <row r="31" spans="1:13" ht="16.5" thickBot="1">
      <c r="A31" s="32"/>
      <c r="B31" s="7"/>
      <c r="C31" s="6"/>
      <c r="D31" s="20" t="s">
        <v>1</v>
      </c>
      <c r="E31" s="21" t="s">
        <v>2</v>
      </c>
      <c r="F31" s="21" t="s">
        <v>3</v>
      </c>
      <c r="G31" s="24"/>
      <c r="H31" s="19"/>
      <c r="I31" s="7"/>
      <c r="J31" s="6"/>
      <c r="K31" s="7"/>
      <c r="L31" s="6"/>
      <c r="M31" s="40"/>
    </row>
    <row r="32" spans="1:13" ht="21.75" thickBot="1">
      <c r="A32" s="34" t="s">
        <v>12</v>
      </c>
      <c r="B32" s="14" t="s">
        <v>0</v>
      </c>
      <c r="C32" s="17">
        <v>2.5</v>
      </c>
      <c r="D32" s="17">
        <f>M25</f>
        <v>0.30170106738683128</v>
      </c>
      <c r="E32" s="17">
        <f>M27</f>
        <v>0.40028351123113853</v>
      </c>
      <c r="F32" s="17">
        <f>M29</f>
        <v>-0.1003813550240055</v>
      </c>
      <c r="G32" s="17">
        <f>(C32-D32-E32-(2*F32))</f>
        <v>1.9987781314300412</v>
      </c>
      <c r="H32" s="25"/>
      <c r="I32" s="13" t="s">
        <v>8</v>
      </c>
      <c r="J32" s="17">
        <f t="shared" ref="J32:J36" si="14">G32</f>
        <v>1.9987781314300412</v>
      </c>
      <c r="K32" s="12" t="s">
        <v>4</v>
      </c>
      <c r="L32" s="33">
        <v>10</v>
      </c>
      <c r="M32" s="37">
        <f t="shared" ref="M32:M36" si="15">J32/L32</f>
        <v>0.19987781314300412</v>
      </c>
    </row>
    <row r="33" spans="1:13" ht="16.5" thickBot="1">
      <c r="A33" s="35"/>
      <c r="B33" s="5"/>
      <c r="C33" s="6"/>
      <c r="D33" s="27" t="s">
        <v>0</v>
      </c>
      <c r="E33" s="27" t="s">
        <v>2</v>
      </c>
      <c r="F33" s="27" t="s">
        <v>3</v>
      </c>
      <c r="G33" s="6"/>
      <c r="H33" s="19"/>
      <c r="I33" s="7"/>
      <c r="J33" s="6"/>
      <c r="K33" s="7"/>
      <c r="L33" s="7"/>
      <c r="M33" s="38"/>
    </row>
    <row r="34" spans="1:13" ht="21.75" thickBot="1">
      <c r="A34" s="35"/>
      <c r="B34" s="14" t="s">
        <v>1</v>
      </c>
      <c r="C34" s="17">
        <v>-2.5</v>
      </c>
      <c r="D34" s="17">
        <f>M32</f>
        <v>0.19987781314300412</v>
      </c>
      <c r="E34" s="17">
        <f>M27</f>
        <v>0.40028351123113853</v>
      </c>
      <c r="F34" s="17">
        <f>M29</f>
        <v>-0.1003813550240055</v>
      </c>
      <c r="G34" s="17">
        <f>(C34-D34-(-2*E34)-F34)</f>
        <v>-1.7989294356567218</v>
      </c>
      <c r="H34" s="9"/>
      <c r="I34" s="13" t="s">
        <v>7</v>
      </c>
      <c r="J34" s="17">
        <f t="shared" ref="J34:J38" si="16">G34</f>
        <v>-1.7989294356567218</v>
      </c>
      <c r="K34" s="7" t="s">
        <v>4</v>
      </c>
      <c r="L34" s="33">
        <v>-6</v>
      </c>
      <c r="M34" s="37">
        <f t="shared" ref="M34:M38" si="17">J34/L34</f>
        <v>0.29982157260945363</v>
      </c>
    </row>
    <row r="35" spans="1:13" ht="16.5" thickBot="1">
      <c r="A35" s="35"/>
      <c r="B35" s="5"/>
      <c r="C35" s="6"/>
      <c r="D35" s="20" t="s">
        <v>0</v>
      </c>
      <c r="E35" s="20" t="s">
        <v>1</v>
      </c>
      <c r="F35" s="20" t="s">
        <v>3</v>
      </c>
      <c r="G35" s="6"/>
      <c r="H35" s="19"/>
      <c r="I35" s="7"/>
      <c r="J35" s="6"/>
      <c r="K35" s="7"/>
      <c r="L35" s="7"/>
      <c r="M35" s="38"/>
    </row>
    <row r="36" spans="1:13" ht="21.75" thickBot="1">
      <c r="A36" s="35"/>
      <c r="B36" s="15" t="s">
        <v>2</v>
      </c>
      <c r="C36" s="17">
        <v>2.1</v>
      </c>
      <c r="D36" s="17">
        <f>M32</f>
        <v>0.19987781314300412</v>
      </c>
      <c r="E36" s="17">
        <f>M34</f>
        <v>0.29982157260945363</v>
      </c>
      <c r="F36" s="17">
        <f>M29</f>
        <v>-0.1003813550240055</v>
      </c>
      <c r="G36" s="17">
        <f>(C36-(0*D36)-(-E36)-(0*F36))</f>
        <v>2.3998215726094538</v>
      </c>
      <c r="H36" s="9"/>
      <c r="I36" s="13" t="s">
        <v>6</v>
      </c>
      <c r="J36" s="17">
        <f t="shared" ref="J36:J38" si="18">G36</f>
        <v>2.3998215726094538</v>
      </c>
      <c r="K36" s="7" t="s">
        <v>4</v>
      </c>
      <c r="L36" s="33">
        <v>6</v>
      </c>
      <c r="M36" s="37">
        <f t="shared" ref="M36:M38" si="19">J36/L36</f>
        <v>0.39997026210157566</v>
      </c>
    </row>
    <row r="37" spans="1:13" ht="16.5" thickBot="1">
      <c r="A37" s="35"/>
      <c r="B37" s="5"/>
      <c r="C37" s="6"/>
      <c r="D37" s="20" t="s">
        <v>0</v>
      </c>
      <c r="E37" s="20" t="s">
        <v>1</v>
      </c>
      <c r="F37" s="20" t="s">
        <v>2</v>
      </c>
      <c r="G37" s="6"/>
      <c r="H37" s="19"/>
      <c r="I37" s="7"/>
      <c r="J37" s="6"/>
      <c r="K37" s="7"/>
      <c r="L37" s="7"/>
      <c r="M37" s="38"/>
    </row>
    <row r="38" spans="1:13" ht="21.75" thickBot="1">
      <c r="A38" s="36"/>
      <c r="B38" s="14" t="s">
        <v>3</v>
      </c>
      <c r="C38" s="18">
        <v>0.1</v>
      </c>
      <c r="D38" s="17">
        <f>M32</f>
        <v>0.19987781314300412</v>
      </c>
      <c r="E38" s="17">
        <f>M34</f>
        <v>0.29982157260945363</v>
      </c>
      <c r="F38" s="17">
        <f>M36</f>
        <v>0.39997026210157566</v>
      </c>
      <c r="G38" s="17">
        <f>(C38-D38-E38-F38)</f>
        <v>-0.79966964785403349</v>
      </c>
      <c r="H38" s="10"/>
      <c r="I38" s="13" t="s">
        <v>5</v>
      </c>
      <c r="J38" s="17">
        <f>G38</f>
        <v>-0.79966964785403349</v>
      </c>
      <c r="K38" s="12" t="s">
        <v>4</v>
      </c>
      <c r="L38" s="33">
        <v>8</v>
      </c>
      <c r="M38" s="37">
        <f>J38/L38</f>
        <v>-9.9958705981754187E-2</v>
      </c>
    </row>
    <row r="39" spans="1:13" ht="15.75" thickBot="1">
      <c r="M39" s="41"/>
    </row>
    <row r="40" spans="1:13" ht="16.5" thickBot="1">
      <c r="A40" s="32"/>
      <c r="B40" s="7"/>
      <c r="C40" s="6"/>
      <c r="D40" s="20" t="s">
        <v>1</v>
      </c>
      <c r="E40" s="21" t="s">
        <v>2</v>
      </c>
      <c r="F40" s="21" t="s">
        <v>3</v>
      </c>
      <c r="G40" s="24"/>
      <c r="H40" s="19"/>
      <c r="I40" s="7"/>
      <c r="J40" s="6"/>
      <c r="K40" s="7"/>
      <c r="L40" s="6"/>
      <c r="M40" s="40"/>
    </row>
    <row r="41" spans="1:13" ht="21.75" thickBot="1">
      <c r="A41" s="34" t="s">
        <v>13</v>
      </c>
      <c r="B41" s="14" t="s">
        <v>0</v>
      </c>
      <c r="C41" s="17">
        <v>2.5</v>
      </c>
      <c r="D41" s="17">
        <f>M34</f>
        <v>0.29982157260945363</v>
      </c>
      <c r="E41" s="17">
        <f>M36</f>
        <v>0.39997026210157566</v>
      </c>
      <c r="F41" s="17">
        <f>M38</f>
        <v>-9.9958705981754187E-2</v>
      </c>
      <c r="G41" s="17">
        <f>(C41-D41-E41-(2*F41))</f>
        <v>2.0001255772524789</v>
      </c>
      <c r="H41" s="25"/>
      <c r="I41" s="13" t="s">
        <v>8</v>
      </c>
      <c r="J41" s="17">
        <f t="shared" ref="J41:J45" si="20">G41</f>
        <v>2.0001255772524789</v>
      </c>
      <c r="K41" s="12" t="s">
        <v>4</v>
      </c>
      <c r="L41" s="33">
        <v>10</v>
      </c>
      <c r="M41" s="37">
        <f t="shared" ref="M41:M45" si="21">J41/L41</f>
        <v>0.2000125577252479</v>
      </c>
    </row>
    <row r="42" spans="1:13" ht="16.5" thickBot="1">
      <c r="A42" s="35"/>
      <c r="B42" s="5"/>
      <c r="C42" s="6"/>
      <c r="D42" s="27" t="s">
        <v>0</v>
      </c>
      <c r="E42" s="27" t="s">
        <v>2</v>
      </c>
      <c r="F42" s="27" t="s">
        <v>3</v>
      </c>
      <c r="G42" s="6"/>
      <c r="H42" s="19"/>
      <c r="I42" s="7"/>
      <c r="J42" s="6"/>
      <c r="K42" s="7"/>
      <c r="L42" s="7"/>
      <c r="M42" s="38"/>
    </row>
    <row r="43" spans="1:13" ht="21.75" thickBot="1">
      <c r="A43" s="35"/>
      <c r="B43" s="14" t="s">
        <v>1</v>
      </c>
      <c r="C43" s="17">
        <v>-2.5</v>
      </c>
      <c r="D43" s="17">
        <f>M41</f>
        <v>0.2000125577252479</v>
      </c>
      <c r="E43" s="17">
        <f>M36</f>
        <v>0.39997026210157566</v>
      </c>
      <c r="F43" s="17">
        <f>M38</f>
        <v>-9.9958705981754187E-2</v>
      </c>
      <c r="G43" s="17">
        <f>(C43-D43-(-2*E43)-F43)</f>
        <v>-1.8001133275403423</v>
      </c>
      <c r="H43" s="9"/>
      <c r="I43" s="13" t="s">
        <v>7</v>
      </c>
      <c r="J43" s="17">
        <f t="shared" ref="J43:J47" si="22">G43</f>
        <v>-1.8001133275403423</v>
      </c>
      <c r="K43" s="7" t="s">
        <v>4</v>
      </c>
      <c r="L43" s="33">
        <v>-6</v>
      </c>
      <c r="M43" s="37">
        <f t="shared" ref="M43:M47" si="23">J43/L43</f>
        <v>0.30001888792339038</v>
      </c>
    </row>
    <row r="44" spans="1:13" ht="16.5" thickBot="1">
      <c r="A44" s="35"/>
      <c r="B44" s="5"/>
      <c r="C44" s="6"/>
      <c r="D44" s="20" t="s">
        <v>0</v>
      </c>
      <c r="E44" s="20" t="s">
        <v>1</v>
      </c>
      <c r="F44" s="20" t="s">
        <v>3</v>
      </c>
      <c r="G44" s="6"/>
      <c r="H44" s="19"/>
      <c r="I44" s="7"/>
      <c r="J44" s="6"/>
      <c r="K44" s="7"/>
      <c r="L44" s="7"/>
      <c r="M44" s="38"/>
    </row>
    <row r="45" spans="1:13" ht="21.75" thickBot="1">
      <c r="A45" s="35"/>
      <c r="B45" s="15" t="s">
        <v>2</v>
      </c>
      <c r="C45" s="17">
        <v>2.1</v>
      </c>
      <c r="D45" s="17">
        <f>M41</f>
        <v>0.2000125577252479</v>
      </c>
      <c r="E45" s="17">
        <f>M43</f>
        <v>0.30001888792339038</v>
      </c>
      <c r="F45" s="17">
        <f>M38</f>
        <v>-9.9958705981754187E-2</v>
      </c>
      <c r="G45" s="17">
        <f>(C45-(0*D45)-(-E45)-(0*F45))</f>
        <v>2.4000188879233906</v>
      </c>
      <c r="H45" s="9"/>
      <c r="I45" s="13" t="s">
        <v>6</v>
      </c>
      <c r="J45" s="17">
        <f t="shared" ref="J45:J47" si="24">G45</f>
        <v>2.4000188879233906</v>
      </c>
      <c r="K45" s="7" t="s">
        <v>4</v>
      </c>
      <c r="L45" s="33">
        <v>6</v>
      </c>
      <c r="M45" s="37">
        <f t="shared" ref="M45:M47" si="25">J45/L45</f>
        <v>0.40000314798723174</v>
      </c>
    </row>
    <row r="46" spans="1:13" ht="16.5" thickBot="1">
      <c r="A46" s="35"/>
      <c r="B46" s="5"/>
      <c r="C46" s="6"/>
      <c r="D46" s="20" t="s">
        <v>0</v>
      </c>
      <c r="E46" s="20" t="s">
        <v>1</v>
      </c>
      <c r="F46" s="20" t="s">
        <v>2</v>
      </c>
      <c r="G46" s="6"/>
      <c r="H46" s="19"/>
      <c r="I46" s="7"/>
      <c r="J46" s="6"/>
      <c r="K46" s="7"/>
      <c r="L46" s="7"/>
      <c r="M46" s="38"/>
    </row>
    <row r="47" spans="1:13" ht="21.75" thickBot="1">
      <c r="A47" s="36"/>
      <c r="B47" s="14" t="s">
        <v>3</v>
      </c>
      <c r="C47" s="18">
        <v>0.1</v>
      </c>
      <c r="D47" s="17">
        <f>M41</f>
        <v>0.2000125577252479</v>
      </c>
      <c r="E47" s="17">
        <f>M43</f>
        <v>0.30001888792339038</v>
      </c>
      <c r="F47" s="17">
        <f>M45</f>
        <v>0.40000314798723174</v>
      </c>
      <c r="G47" s="17">
        <f>(C47-D47-E47-F47)</f>
        <v>-0.80003459363586993</v>
      </c>
      <c r="H47" s="10"/>
      <c r="I47" s="13" t="s">
        <v>5</v>
      </c>
      <c r="J47" s="17">
        <f>G47</f>
        <v>-0.80003459363586993</v>
      </c>
      <c r="K47" s="12" t="s">
        <v>4</v>
      </c>
      <c r="L47" s="33">
        <v>8</v>
      </c>
      <c r="M47" s="37">
        <f>J47/L47</f>
        <v>-0.10000432420448374</v>
      </c>
    </row>
    <row r="48" spans="1:13" ht="15.75" thickBot="1">
      <c r="M48" s="41"/>
    </row>
    <row r="49" spans="1:13" ht="16.5" thickBot="1">
      <c r="A49" s="32"/>
      <c r="B49" s="7"/>
      <c r="C49" s="6"/>
      <c r="D49" s="20" t="s">
        <v>1</v>
      </c>
      <c r="E49" s="21" t="s">
        <v>2</v>
      </c>
      <c r="F49" s="21" t="s">
        <v>3</v>
      </c>
      <c r="G49" s="24"/>
      <c r="H49" s="19"/>
      <c r="I49" s="7"/>
      <c r="J49" s="6"/>
      <c r="K49" s="7"/>
      <c r="L49" s="6"/>
      <c r="M49" s="40"/>
    </row>
    <row r="50" spans="1:13" ht="21.75" thickBot="1">
      <c r="A50" s="34" t="s">
        <v>14</v>
      </c>
      <c r="B50" s="14" t="s">
        <v>0</v>
      </c>
      <c r="C50" s="17">
        <v>2.5</v>
      </c>
      <c r="D50" s="17">
        <f>M43</f>
        <v>0.30001888792339038</v>
      </c>
      <c r="E50" s="17">
        <f>M45</f>
        <v>0.40000314798723174</v>
      </c>
      <c r="F50" s="17">
        <f>M47</f>
        <v>-0.10000432420448374</v>
      </c>
      <c r="G50" s="17">
        <f>(C50-D50-E50-(2*F50))</f>
        <v>1.9999866124983452</v>
      </c>
      <c r="H50" s="25"/>
      <c r="I50" s="13" t="s">
        <v>8</v>
      </c>
      <c r="J50" s="17">
        <f t="shared" ref="J50:J54" si="26">G50</f>
        <v>1.9999866124983452</v>
      </c>
      <c r="K50" s="12" t="s">
        <v>4</v>
      </c>
      <c r="L50" s="33">
        <v>10</v>
      </c>
      <c r="M50" s="37">
        <f t="shared" ref="M50:M54" si="27">J50/L50</f>
        <v>0.19999866124983451</v>
      </c>
    </row>
    <row r="51" spans="1:13" ht="16.5" thickBot="1">
      <c r="A51" s="35"/>
      <c r="B51" s="5"/>
      <c r="C51" s="6"/>
      <c r="D51" s="27" t="s">
        <v>0</v>
      </c>
      <c r="E51" s="27" t="s">
        <v>2</v>
      </c>
      <c r="F51" s="27" t="s">
        <v>3</v>
      </c>
      <c r="G51" s="6"/>
      <c r="H51" s="19"/>
      <c r="I51" s="7"/>
      <c r="J51" s="6"/>
      <c r="K51" s="7"/>
      <c r="L51" s="7"/>
      <c r="M51" s="38"/>
    </row>
    <row r="52" spans="1:13" ht="21.75" thickBot="1">
      <c r="A52" s="35"/>
      <c r="B52" s="14" t="s">
        <v>1</v>
      </c>
      <c r="C52" s="17">
        <v>-2.5</v>
      </c>
      <c r="D52" s="17">
        <f>M50</f>
        <v>0.19999866124983451</v>
      </c>
      <c r="E52" s="17">
        <f>M45</f>
        <v>0.40000314798723174</v>
      </c>
      <c r="F52" s="17">
        <f>M47</f>
        <v>-0.10000432420448374</v>
      </c>
      <c r="G52" s="17">
        <f>(C52-D52-(-2*E52)-F52)</f>
        <v>-1.7999880410708873</v>
      </c>
      <c r="H52" s="9"/>
      <c r="I52" s="13" t="s">
        <v>7</v>
      </c>
      <c r="J52" s="17">
        <f t="shared" ref="J52:J56" si="28">G52</f>
        <v>-1.7999880410708873</v>
      </c>
      <c r="K52" s="7" t="s">
        <v>4</v>
      </c>
      <c r="L52" s="33">
        <v>-6</v>
      </c>
      <c r="M52" s="37">
        <f t="shared" ref="M52:M56" si="29">J52/L52</f>
        <v>0.29999800684514788</v>
      </c>
    </row>
    <row r="53" spans="1:13" ht="16.5" thickBot="1">
      <c r="A53" s="35"/>
      <c r="B53" s="5"/>
      <c r="C53" s="6"/>
      <c r="D53" s="20" t="s">
        <v>0</v>
      </c>
      <c r="E53" s="20" t="s">
        <v>1</v>
      </c>
      <c r="F53" s="20" t="s">
        <v>3</v>
      </c>
      <c r="G53" s="6"/>
      <c r="H53" s="19"/>
      <c r="I53" s="7"/>
      <c r="J53" s="6"/>
      <c r="K53" s="7"/>
      <c r="L53" s="7"/>
      <c r="M53" s="38"/>
    </row>
    <row r="54" spans="1:13" ht="21.75" thickBot="1">
      <c r="A54" s="35"/>
      <c r="B54" s="15" t="s">
        <v>2</v>
      </c>
      <c r="C54" s="17">
        <v>2.1</v>
      </c>
      <c r="D54" s="17">
        <f>M50</f>
        <v>0.19999866124983451</v>
      </c>
      <c r="E54" s="17">
        <f>M52</f>
        <v>0.29999800684514788</v>
      </c>
      <c r="F54" s="17">
        <f>M47</f>
        <v>-0.10000432420448374</v>
      </c>
      <c r="G54" s="17">
        <f>(C54-(0*D54)-(-E54)-(0*F54))</f>
        <v>2.3999980068451481</v>
      </c>
      <c r="H54" s="9"/>
      <c r="I54" s="13" t="s">
        <v>6</v>
      </c>
      <c r="J54" s="17">
        <f t="shared" ref="J54:J56" si="30">G54</f>
        <v>2.3999980068451481</v>
      </c>
      <c r="K54" s="7" t="s">
        <v>4</v>
      </c>
      <c r="L54" s="33">
        <v>6</v>
      </c>
      <c r="M54" s="37">
        <f t="shared" ref="M54:M56" si="31">J54/L54</f>
        <v>0.39999966780752466</v>
      </c>
    </row>
    <row r="55" spans="1:13" ht="16.5" thickBot="1">
      <c r="A55" s="35"/>
      <c r="B55" s="5"/>
      <c r="C55" s="6"/>
      <c r="D55" s="20" t="s">
        <v>0</v>
      </c>
      <c r="E55" s="20" t="s">
        <v>1</v>
      </c>
      <c r="F55" s="20" t="s">
        <v>2</v>
      </c>
      <c r="G55" s="6"/>
      <c r="H55" s="19"/>
      <c r="I55" s="7"/>
      <c r="J55" s="6"/>
      <c r="K55" s="7"/>
      <c r="L55" s="7"/>
      <c r="M55" s="38"/>
    </row>
    <row r="56" spans="1:13" ht="21.75" thickBot="1">
      <c r="A56" s="36"/>
      <c r="B56" s="14" t="s">
        <v>3</v>
      </c>
      <c r="C56" s="18">
        <v>0.1</v>
      </c>
      <c r="D56" s="17">
        <f>M50</f>
        <v>0.19999866124983451</v>
      </c>
      <c r="E56" s="17">
        <f>M52</f>
        <v>0.29999800684514788</v>
      </c>
      <c r="F56" s="17">
        <f>M54</f>
        <v>0.39999966780752466</v>
      </c>
      <c r="G56" s="17">
        <f>(C56-D56-E56-F56)</f>
        <v>-0.79999633590250707</v>
      </c>
      <c r="H56" s="10"/>
      <c r="I56" s="13" t="s">
        <v>5</v>
      </c>
      <c r="J56" s="17">
        <f>G56</f>
        <v>-0.79999633590250707</v>
      </c>
      <c r="K56" s="12" t="s">
        <v>4</v>
      </c>
      <c r="L56" s="33">
        <v>8</v>
      </c>
      <c r="M56" s="37">
        <f>J56/L56</f>
        <v>-9.9999541987813384E-2</v>
      </c>
    </row>
    <row r="57" spans="1:13" ht="15.75" thickBot="1">
      <c r="M57" s="41"/>
    </row>
    <row r="58" spans="1:13" ht="16.5" thickBot="1">
      <c r="A58" s="32"/>
      <c r="B58" s="7"/>
      <c r="C58" s="6"/>
      <c r="D58" s="20" t="s">
        <v>1</v>
      </c>
      <c r="E58" s="21" t="s">
        <v>2</v>
      </c>
      <c r="F58" s="21" t="s">
        <v>3</v>
      </c>
      <c r="G58" s="24"/>
      <c r="H58" s="19"/>
      <c r="I58" s="7"/>
      <c r="J58" s="6"/>
      <c r="K58" s="7"/>
      <c r="L58" s="6"/>
      <c r="M58" s="40"/>
    </row>
    <row r="59" spans="1:13" ht="21.75" thickBot="1">
      <c r="A59" s="34" t="s">
        <v>15</v>
      </c>
      <c r="B59" s="14" t="s">
        <v>0</v>
      </c>
      <c r="C59" s="17">
        <v>2.5</v>
      </c>
      <c r="D59" s="17">
        <f>M52</f>
        <v>0.29999800684514788</v>
      </c>
      <c r="E59" s="17">
        <f>M54</f>
        <v>0.39999966780752466</v>
      </c>
      <c r="F59" s="17">
        <f>M56</f>
        <v>-9.9999541987813384E-2</v>
      </c>
      <c r="G59" s="17">
        <f>(C59-D59-E59-(2*F59))</f>
        <v>2.0000014093229543</v>
      </c>
      <c r="H59" s="25"/>
      <c r="I59" s="13" t="s">
        <v>8</v>
      </c>
      <c r="J59" s="17">
        <f t="shared" ref="J59:J63" si="32">G59</f>
        <v>2.0000014093229543</v>
      </c>
      <c r="K59" s="12" t="s">
        <v>4</v>
      </c>
      <c r="L59" s="33">
        <v>10</v>
      </c>
      <c r="M59" s="37">
        <f t="shared" ref="M59:M63" si="33">J59/L59</f>
        <v>0.20000014093229543</v>
      </c>
    </row>
    <row r="60" spans="1:13" ht="16.5" thickBot="1">
      <c r="A60" s="35"/>
      <c r="B60" s="5"/>
      <c r="C60" s="6"/>
      <c r="D60" s="27" t="s">
        <v>0</v>
      </c>
      <c r="E60" s="27" t="s">
        <v>2</v>
      </c>
      <c r="F60" s="27" t="s">
        <v>3</v>
      </c>
      <c r="G60" s="6"/>
      <c r="H60" s="19"/>
      <c r="I60" s="7"/>
      <c r="J60" s="6"/>
      <c r="K60" s="7"/>
      <c r="L60" s="7"/>
      <c r="M60" s="38"/>
    </row>
    <row r="61" spans="1:13" ht="21.75" thickBot="1">
      <c r="A61" s="35"/>
      <c r="B61" s="14" t="s">
        <v>1</v>
      </c>
      <c r="C61" s="17">
        <v>-2.5</v>
      </c>
      <c r="D61" s="17">
        <f>M59</f>
        <v>0.20000014093229543</v>
      </c>
      <c r="E61" s="17">
        <f>M54</f>
        <v>0.39999966780752466</v>
      </c>
      <c r="F61" s="17">
        <f>M56</f>
        <v>-9.9999541987813384E-2</v>
      </c>
      <c r="G61" s="17">
        <f>(C61-D61-(-2*E61)-F61)</f>
        <v>-1.8000012633294327</v>
      </c>
      <c r="H61" s="9"/>
      <c r="I61" s="13" t="s">
        <v>7</v>
      </c>
      <c r="J61" s="17">
        <f t="shared" ref="J61:J65" si="34">G61</f>
        <v>-1.8000012633294327</v>
      </c>
      <c r="K61" s="7" t="s">
        <v>4</v>
      </c>
      <c r="L61" s="33">
        <v>-6</v>
      </c>
      <c r="M61" s="37">
        <f t="shared" ref="M61:M65" si="35">J61/L61</f>
        <v>0.30000021055490544</v>
      </c>
    </row>
    <row r="62" spans="1:13" ht="16.5" thickBot="1">
      <c r="A62" s="35"/>
      <c r="B62" s="5"/>
      <c r="C62" s="6"/>
      <c r="D62" s="20" t="s">
        <v>0</v>
      </c>
      <c r="E62" s="20" t="s">
        <v>1</v>
      </c>
      <c r="F62" s="20" t="s">
        <v>3</v>
      </c>
      <c r="G62" s="6"/>
      <c r="H62" s="19"/>
      <c r="I62" s="7"/>
      <c r="J62" s="6"/>
      <c r="K62" s="7"/>
      <c r="L62" s="7"/>
      <c r="M62" s="38"/>
    </row>
    <row r="63" spans="1:13" ht="21.75" thickBot="1">
      <c r="A63" s="35"/>
      <c r="B63" s="15" t="s">
        <v>2</v>
      </c>
      <c r="C63" s="17">
        <v>2.1</v>
      </c>
      <c r="D63" s="17">
        <f>M59</f>
        <v>0.20000014093229543</v>
      </c>
      <c r="E63" s="17">
        <f>M61</f>
        <v>0.30000021055490544</v>
      </c>
      <c r="F63" s="17">
        <f>M56</f>
        <v>-9.9999541987813384E-2</v>
      </c>
      <c r="G63" s="17">
        <f>(C63-(0*D63)-(-E63)-(0*F63))</f>
        <v>2.4000002105549054</v>
      </c>
      <c r="H63" s="9"/>
      <c r="I63" s="13" t="s">
        <v>6</v>
      </c>
      <c r="J63" s="17">
        <f t="shared" ref="J63:J65" si="36">G63</f>
        <v>2.4000002105549054</v>
      </c>
      <c r="K63" s="7" t="s">
        <v>4</v>
      </c>
      <c r="L63" s="33">
        <v>6</v>
      </c>
      <c r="M63" s="37">
        <f t="shared" ref="M63:M65" si="37">J63/L63</f>
        <v>0.40000003509248422</v>
      </c>
    </row>
    <row r="64" spans="1:13" ht="16.5" thickBot="1">
      <c r="A64" s="35"/>
      <c r="B64" s="5"/>
      <c r="C64" s="6"/>
      <c r="D64" s="20" t="s">
        <v>0</v>
      </c>
      <c r="E64" s="20" t="s">
        <v>1</v>
      </c>
      <c r="F64" s="20" t="s">
        <v>2</v>
      </c>
      <c r="G64" s="6"/>
      <c r="H64" s="19"/>
      <c r="I64" s="7"/>
      <c r="J64" s="6"/>
      <c r="K64" s="7"/>
      <c r="L64" s="7"/>
      <c r="M64" s="38"/>
    </row>
    <row r="65" spans="1:13" ht="21.75" thickBot="1">
      <c r="A65" s="36"/>
      <c r="B65" s="14" t="s">
        <v>3</v>
      </c>
      <c r="C65" s="18">
        <v>0.1</v>
      </c>
      <c r="D65" s="17">
        <f>M59</f>
        <v>0.20000014093229543</v>
      </c>
      <c r="E65" s="17">
        <f>M61</f>
        <v>0.30000021055490544</v>
      </c>
      <c r="F65" s="17">
        <f>M63</f>
        <v>0.40000003509248422</v>
      </c>
      <c r="G65" s="17">
        <f>(C65-D65-E65-F65)</f>
        <v>-0.80000038657968509</v>
      </c>
      <c r="H65" s="10"/>
      <c r="I65" s="13" t="s">
        <v>5</v>
      </c>
      <c r="J65" s="17">
        <f>G65</f>
        <v>-0.80000038657968509</v>
      </c>
      <c r="K65" s="12" t="s">
        <v>4</v>
      </c>
      <c r="L65" s="33">
        <v>8</v>
      </c>
      <c r="M65" s="37">
        <f>J65/L65</f>
        <v>-0.10000004832246064</v>
      </c>
    </row>
    <row r="66" spans="1:13" ht="15.75" thickBot="1">
      <c r="M66" s="41"/>
    </row>
    <row r="67" spans="1:13" ht="16.5" thickBot="1">
      <c r="A67" s="32"/>
      <c r="B67" s="7"/>
      <c r="C67" s="6"/>
      <c r="D67" s="20" t="s">
        <v>1</v>
      </c>
      <c r="E67" s="21" t="s">
        <v>2</v>
      </c>
      <c r="F67" s="21" t="s">
        <v>3</v>
      </c>
      <c r="G67" s="24"/>
      <c r="H67" s="19"/>
      <c r="I67" s="7"/>
      <c r="J67" s="6"/>
      <c r="K67" s="7"/>
      <c r="L67" s="6"/>
      <c r="M67" s="40"/>
    </row>
    <row r="68" spans="1:13" ht="21.75" thickBot="1">
      <c r="A68" s="34" t="s">
        <v>16</v>
      </c>
      <c r="B68" s="14" t="s">
        <v>0</v>
      </c>
      <c r="C68" s="17">
        <v>2.5</v>
      </c>
      <c r="D68" s="17">
        <f>M61</f>
        <v>0.30000021055490544</v>
      </c>
      <c r="E68" s="17">
        <f>M63</f>
        <v>0.40000003509248422</v>
      </c>
      <c r="F68" s="17">
        <f>M65</f>
        <v>-0.10000004832246064</v>
      </c>
      <c r="G68" s="17">
        <f>(C68-D68-E68-(2*F68))</f>
        <v>1.9999998509975319</v>
      </c>
      <c r="H68" s="25"/>
      <c r="I68" s="13" t="s">
        <v>8</v>
      </c>
      <c r="J68" s="17">
        <f t="shared" ref="J68:J72" si="38">G68</f>
        <v>1.9999998509975319</v>
      </c>
      <c r="K68" s="12" t="s">
        <v>4</v>
      </c>
      <c r="L68" s="33">
        <v>10</v>
      </c>
      <c r="M68" s="37">
        <f t="shared" ref="M68:M72" si="39">J68/L68</f>
        <v>0.1999999850997532</v>
      </c>
    </row>
    <row r="69" spans="1:13" ht="16.5" thickBot="1">
      <c r="A69" s="35"/>
      <c r="B69" s="5"/>
      <c r="C69" s="6"/>
      <c r="D69" s="27" t="s">
        <v>0</v>
      </c>
      <c r="E69" s="27" t="s">
        <v>2</v>
      </c>
      <c r="F69" s="27" t="s">
        <v>3</v>
      </c>
      <c r="G69" s="6"/>
      <c r="H69" s="19"/>
      <c r="I69" s="7"/>
      <c r="J69" s="6"/>
      <c r="K69" s="7"/>
      <c r="L69" s="7"/>
      <c r="M69" s="38"/>
    </row>
    <row r="70" spans="1:13" ht="21.75" thickBot="1">
      <c r="A70" s="35"/>
      <c r="B70" s="14" t="s">
        <v>1</v>
      </c>
      <c r="C70" s="17">
        <v>-2.5</v>
      </c>
      <c r="D70" s="17">
        <f>M68</f>
        <v>0.1999999850997532</v>
      </c>
      <c r="E70" s="17">
        <f>M63</f>
        <v>0.40000003509248422</v>
      </c>
      <c r="F70" s="17">
        <f>M65</f>
        <v>-0.10000004832246064</v>
      </c>
      <c r="G70" s="17">
        <f>(C70-D70-(-2*E70)-F70)</f>
        <v>-1.7999998665923245</v>
      </c>
      <c r="H70" s="9"/>
      <c r="I70" s="13" t="s">
        <v>7</v>
      </c>
      <c r="J70" s="17">
        <f t="shared" ref="J70:J74" si="40">G70</f>
        <v>-1.7999998665923245</v>
      </c>
      <c r="K70" s="7" t="s">
        <v>4</v>
      </c>
      <c r="L70" s="33">
        <v>-6</v>
      </c>
      <c r="M70" s="37">
        <f t="shared" ref="M70:M74" si="41">J70/L70</f>
        <v>0.29999997776538739</v>
      </c>
    </row>
    <row r="71" spans="1:13" ht="16.5" thickBot="1">
      <c r="A71" s="35"/>
      <c r="B71" s="5"/>
      <c r="C71" s="6"/>
      <c r="D71" s="20" t="s">
        <v>0</v>
      </c>
      <c r="E71" s="20" t="s">
        <v>1</v>
      </c>
      <c r="F71" s="20" t="s">
        <v>3</v>
      </c>
      <c r="G71" s="6"/>
      <c r="H71" s="19"/>
      <c r="I71" s="7"/>
      <c r="J71" s="6"/>
      <c r="K71" s="7"/>
      <c r="L71" s="7"/>
      <c r="M71" s="38"/>
    </row>
    <row r="72" spans="1:13" ht="21.75" thickBot="1">
      <c r="A72" s="35"/>
      <c r="B72" s="15" t="s">
        <v>2</v>
      </c>
      <c r="C72" s="17">
        <v>2.1</v>
      </c>
      <c r="D72" s="17">
        <f>M68</f>
        <v>0.1999999850997532</v>
      </c>
      <c r="E72" s="17">
        <f>M70</f>
        <v>0.29999997776538739</v>
      </c>
      <c r="F72" s="17">
        <f>M65</f>
        <v>-0.10000004832246064</v>
      </c>
      <c r="G72" s="17">
        <f>(C72-(0*D72)-(-E72)-(0*F72))</f>
        <v>2.3999999777653875</v>
      </c>
      <c r="H72" s="9"/>
      <c r="I72" s="13" t="s">
        <v>6</v>
      </c>
      <c r="J72" s="17">
        <f t="shared" ref="J72:J74" si="42">G72</f>
        <v>2.3999999777653875</v>
      </c>
      <c r="K72" s="7" t="s">
        <v>4</v>
      </c>
      <c r="L72" s="33">
        <v>6</v>
      </c>
      <c r="M72" s="37">
        <f t="shared" ref="M72:M74" si="43">J72/L72</f>
        <v>0.39999999629423127</v>
      </c>
    </row>
    <row r="73" spans="1:13" ht="16.5" thickBot="1">
      <c r="A73" s="35"/>
      <c r="B73" s="5"/>
      <c r="C73" s="6"/>
      <c r="D73" s="20" t="s">
        <v>0</v>
      </c>
      <c r="E73" s="20" t="s">
        <v>1</v>
      </c>
      <c r="F73" s="20" t="s">
        <v>2</v>
      </c>
      <c r="G73" s="6"/>
      <c r="H73" s="19"/>
      <c r="I73" s="7"/>
      <c r="J73" s="6"/>
      <c r="K73" s="7"/>
      <c r="L73" s="7"/>
      <c r="M73" s="38"/>
    </row>
    <row r="74" spans="1:13" ht="21.75" thickBot="1">
      <c r="A74" s="36"/>
      <c r="B74" s="14" t="s">
        <v>3</v>
      </c>
      <c r="C74" s="18">
        <v>0.1</v>
      </c>
      <c r="D74" s="17">
        <f>M68</f>
        <v>0.1999999850997532</v>
      </c>
      <c r="E74" s="17">
        <f>M70</f>
        <v>0.29999997776538739</v>
      </c>
      <c r="F74" s="17">
        <f>M72</f>
        <v>0.39999999629423127</v>
      </c>
      <c r="G74" s="17">
        <f>(C74-D74-E74-F74)</f>
        <v>-0.79999995915937183</v>
      </c>
      <c r="H74" s="10"/>
      <c r="I74" s="13" t="s">
        <v>5</v>
      </c>
      <c r="J74" s="17">
        <f>G74</f>
        <v>-0.79999995915937183</v>
      </c>
      <c r="K74" s="12" t="s">
        <v>4</v>
      </c>
      <c r="L74" s="33">
        <v>8</v>
      </c>
      <c r="M74" s="37">
        <f>J74/L74</f>
        <v>-9.9999994894921479E-2</v>
      </c>
    </row>
  </sheetData>
  <mergeCells count="8">
    <mergeCell ref="A59:A65"/>
    <mergeCell ref="A68:A74"/>
    <mergeCell ref="A5:A11"/>
    <mergeCell ref="A14:A20"/>
    <mergeCell ref="A23:A29"/>
    <mergeCell ref="A32:A38"/>
    <mergeCell ref="A41:A47"/>
    <mergeCell ref="A50:A56"/>
  </mergeCell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Ex01_1</vt:lpstr>
      <vt:lpstr>Ex01_2</vt:lpstr>
      <vt:lpstr>Ex02_1</vt:lpstr>
      <vt:lpstr>Ex02_2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 Mendes</cp:lastModifiedBy>
  <dcterms:created xsi:type="dcterms:W3CDTF">2018-03-08T14:16:50Z</dcterms:created>
  <dcterms:modified xsi:type="dcterms:W3CDTF">2018-03-18T01:39:30Z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