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Arquivos_MPC\7 - MPC Desenvolvido em Python\5 - MPC PEAK SHAVING - SUAVIZACAO - REGULACAO\RESULTADOS\Resultados - Curva 18_10_2017\"/>
    </mc:Choice>
  </mc:AlternateContent>
  <xr:revisionPtr revIDLastSave="0" documentId="13_ncr:1_{5238DAB6-CAFA-48BF-B14F-06473F82737B}" xr6:coauthVersionLast="47" xr6:coauthVersionMax="47" xr10:uidLastSave="{00000000-0000-0000-0000-000000000000}"/>
  <bookViews>
    <workbookView xWindow="20370" yWindow="-1020" windowWidth="29040" windowHeight="15840" xr2:uid="{6DD4E9FA-09F3-4F59-8801-45FF26B8A5FB}"/>
  </bookViews>
  <sheets>
    <sheet name="Q_SAE = 1 pu - PCC" sheetId="7" r:id="rId1"/>
    <sheet name="Q_SAE = 1 pu Perfil Tensão" sheetId="8" r:id="rId2"/>
    <sheet name="Planilha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50" i="7" l="1"/>
  <c r="M150" i="7"/>
  <c r="N2" i="6"/>
  <c r="M2" i="6"/>
  <c r="X150" i="7"/>
  <c r="W150" i="7"/>
  <c r="V150" i="7"/>
  <c r="H150" i="7"/>
  <c r="I150" i="7"/>
  <c r="G150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6" i="7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" i="6"/>
  <c r="AA149" i="7"/>
  <c r="AB149" i="7" s="1"/>
  <c r="L149" i="7"/>
  <c r="M149" i="7" s="1"/>
  <c r="AA148" i="7"/>
  <c r="AB148" i="7" s="1"/>
  <c r="L148" i="7"/>
  <c r="M148" i="7" s="1"/>
  <c r="AA147" i="7"/>
  <c r="AB147" i="7" s="1"/>
  <c r="L147" i="7"/>
  <c r="M147" i="7" s="1"/>
  <c r="AA146" i="7"/>
  <c r="AB146" i="7" s="1"/>
  <c r="L146" i="7"/>
  <c r="M146" i="7" s="1"/>
  <c r="AA145" i="7"/>
  <c r="AB145" i="7" s="1"/>
  <c r="L145" i="7"/>
  <c r="M145" i="7" s="1"/>
  <c r="AA144" i="7"/>
  <c r="AB144" i="7" s="1"/>
  <c r="L144" i="7"/>
  <c r="M144" i="7" s="1"/>
  <c r="AA143" i="7"/>
  <c r="AB143" i="7" s="1"/>
  <c r="L143" i="7"/>
  <c r="M143" i="7" s="1"/>
  <c r="AA142" i="7"/>
  <c r="AB142" i="7" s="1"/>
  <c r="L142" i="7"/>
  <c r="M142" i="7" s="1"/>
  <c r="AA141" i="7"/>
  <c r="AB141" i="7" s="1"/>
  <c r="L141" i="7"/>
  <c r="M141" i="7" s="1"/>
  <c r="AA140" i="7"/>
  <c r="AB140" i="7" s="1"/>
  <c r="L140" i="7"/>
  <c r="M140" i="7" s="1"/>
  <c r="AA139" i="7"/>
  <c r="AB139" i="7" s="1"/>
  <c r="L139" i="7"/>
  <c r="M139" i="7" s="1"/>
  <c r="AA138" i="7"/>
  <c r="AB138" i="7" s="1"/>
  <c r="L138" i="7"/>
  <c r="M138" i="7" s="1"/>
  <c r="AA137" i="7"/>
  <c r="AB137" i="7" s="1"/>
  <c r="L137" i="7"/>
  <c r="M137" i="7" s="1"/>
  <c r="AA136" i="7"/>
  <c r="AB136" i="7" s="1"/>
  <c r="L136" i="7"/>
  <c r="M136" i="7" s="1"/>
  <c r="AA135" i="7"/>
  <c r="AB135" i="7" s="1"/>
  <c r="L135" i="7"/>
  <c r="M135" i="7" s="1"/>
  <c r="AA134" i="7"/>
  <c r="AB134" i="7" s="1"/>
  <c r="L134" i="7"/>
  <c r="M134" i="7" s="1"/>
  <c r="AA133" i="7"/>
  <c r="AB133" i="7" s="1"/>
  <c r="L133" i="7"/>
  <c r="M133" i="7" s="1"/>
  <c r="AA132" i="7"/>
  <c r="AB132" i="7" s="1"/>
  <c r="L132" i="7"/>
  <c r="M132" i="7" s="1"/>
  <c r="AA131" i="7"/>
  <c r="AB131" i="7" s="1"/>
  <c r="L131" i="7"/>
  <c r="M131" i="7" s="1"/>
  <c r="AA130" i="7"/>
  <c r="AB130" i="7" s="1"/>
  <c r="L130" i="7"/>
  <c r="M130" i="7" s="1"/>
  <c r="AA129" i="7"/>
  <c r="AB129" i="7" s="1"/>
  <c r="L129" i="7"/>
  <c r="M129" i="7" s="1"/>
  <c r="AB128" i="7"/>
  <c r="AA128" i="7"/>
  <c r="L128" i="7"/>
  <c r="M128" i="7" s="1"/>
  <c r="AA127" i="7"/>
  <c r="AB127" i="7" s="1"/>
  <c r="L127" i="7"/>
  <c r="M127" i="7" s="1"/>
  <c r="AA126" i="7"/>
  <c r="AB126" i="7" s="1"/>
  <c r="L126" i="7"/>
  <c r="M126" i="7" s="1"/>
  <c r="AA125" i="7"/>
  <c r="AB125" i="7" s="1"/>
  <c r="L125" i="7"/>
  <c r="M125" i="7" s="1"/>
  <c r="AA124" i="7"/>
  <c r="AB124" i="7" s="1"/>
  <c r="L124" i="7"/>
  <c r="M124" i="7" s="1"/>
  <c r="AA123" i="7"/>
  <c r="AB123" i="7" s="1"/>
  <c r="L123" i="7"/>
  <c r="M123" i="7" s="1"/>
  <c r="AA122" i="7"/>
  <c r="AB122" i="7" s="1"/>
  <c r="M122" i="7"/>
  <c r="L122" i="7"/>
  <c r="AA121" i="7"/>
  <c r="AB121" i="7" s="1"/>
  <c r="L121" i="7"/>
  <c r="M121" i="7" s="1"/>
  <c r="AA120" i="7"/>
  <c r="AB120" i="7" s="1"/>
  <c r="L120" i="7"/>
  <c r="M120" i="7" s="1"/>
  <c r="AA119" i="7"/>
  <c r="AB119" i="7" s="1"/>
  <c r="L119" i="7"/>
  <c r="M119" i="7" s="1"/>
  <c r="AA118" i="7"/>
  <c r="AB118" i="7" s="1"/>
  <c r="L118" i="7"/>
  <c r="M118" i="7" s="1"/>
  <c r="AA117" i="7"/>
  <c r="AB117" i="7" s="1"/>
  <c r="L117" i="7"/>
  <c r="M117" i="7" s="1"/>
  <c r="AA116" i="7"/>
  <c r="AB116" i="7" s="1"/>
  <c r="L116" i="7"/>
  <c r="M116" i="7" s="1"/>
  <c r="AA115" i="7"/>
  <c r="AB115" i="7" s="1"/>
  <c r="L115" i="7"/>
  <c r="M115" i="7" s="1"/>
  <c r="AA114" i="7"/>
  <c r="AB114" i="7" s="1"/>
  <c r="L114" i="7"/>
  <c r="M114" i="7" s="1"/>
  <c r="AA113" i="7"/>
  <c r="AB113" i="7" s="1"/>
  <c r="L113" i="7"/>
  <c r="M113" i="7" s="1"/>
  <c r="AA112" i="7"/>
  <c r="AB112" i="7" s="1"/>
  <c r="L112" i="7"/>
  <c r="M112" i="7" s="1"/>
  <c r="AA111" i="7"/>
  <c r="AB111" i="7" s="1"/>
  <c r="L111" i="7"/>
  <c r="M111" i="7" s="1"/>
  <c r="AA110" i="7"/>
  <c r="AB110" i="7" s="1"/>
  <c r="L110" i="7"/>
  <c r="M110" i="7" s="1"/>
  <c r="AA109" i="7"/>
  <c r="AB109" i="7" s="1"/>
  <c r="L109" i="7"/>
  <c r="M109" i="7" s="1"/>
  <c r="AA108" i="7"/>
  <c r="AB108" i="7" s="1"/>
  <c r="L108" i="7"/>
  <c r="M108" i="7" s="1"/>
  <c r="AA107" i="7"/>
  <c r="AB107" i="7" s="1"/>
  <c r="L107" i="7"/>
  <c r="M107" i="7" s="1"/>
  <c r="AA106" i="7"/>
  <c r="AB106" i="7" s="1"/>
  <c r="L106" i="7"/>
  <c r="M106" i="7" s="1"/>
  <c r="AA105" i="7"/>
  <c r="AB105" i="7" s="1"/>
  <c r="L105" i="7"/>
  <c r="M105" i="7" s="1"/>
  <c r="AA104" i="7"/>
  <c r="AB104" i="7" s="1"/>
  <c r="L104" i="7"/>
  <c r="M104" i="7" s="1"/>
  <c r="AA103" i="7"/>
  <c r="AB103" i="7" s="1"/>
  <c r="L103" i="7"/>
  <c r="M103" i="7" s="1"/>
  <c r="AA102" i="7"/>
  <c r="AB102" i="7" s="1"/>
  <c r="L102" i="7"/>
  <c r="M102" i="7" s="1"/>
  <c r="AA101" i="7"/>
  <c r="AB101" i="7" s="1"/>
  <c r="L101" i="7"/>
  <c r="M101" i="7" s="1"/>
  <c r="AA100" i="7"/>
  <c r="AB100" i="7" s="1"/>
  <c r="M100" i="7"/>
  <c r="L100" i="7"/>
  <c r="AA99" i="7"/>
  <c r="AB99" i="7" s="1"/>
  <c r="L99" i="7"/>
  <c r="M99" i="7" s="1"/>
  <c r="AA98" i="7"/>
  <c r="AB98" i="7" s="1"/>
  <c r="M98" i="7"/>
  <c r="L98" i="7"/>
  <c r="AA97" i="7"/>
  <c r="AB97" i="7" s="1"/>
  <c r="L97" i="7"/>
  <c r="M97" i="7" s="1"/>
  <c r="AA96" i="7"/>
  <c r="AB96" i="7" s="1"/>
  <c r="L96" i="7"/>
  <c r="M96" i="7" s="1"/>
  <c r="AA95" i="7"/>
  <c r="AB95" i="7" s="1"/>
  <c r="L95" i="7"/>
  <c r="M95" i="7" s="1"/>
  <c r="AA94" i="7"/>
  <c r="AB94" i="7" s="1"/>
  <c r="L94" i="7"/>
  <c r="M94" i="7" s="1"/>
  <c r="AA93" i="7"/>
  <c r="AB93" i="7" s="1"/>
  <c r="L93" i="7"/>
  <c r="M93" i="7" s="1"/>
  <c r="AA92" i="7"/>
  <c r="AB92" i="7" s="1"/>
  <c r="L92" i="7"/>
  <c r="M92" i="7" s="1"/>
  <c r="AA91" i="7"/>
  <c r="AB91" i="7" s="1"/>
  <c r="L91" i="7"/>
  <c r="M91" i="7" s="1"/>
  <c r="AA90" i="7"/>
  <c r="AB90" i="7" s="1"/>
  <c r="L90" i="7"/>
  <c r="M90" i="7" s="1"/>
  <c r="AA89" i="7"/>
  <c r="AB89" i="7" s="1"/>
  <c r="L89" i="7"/>
  <c r="M89" i="7" s="1"/>
  <c r="AA88" i="7"/>
  <c r="AB88" i="7" s="1"/>
  <c r="L88" i="7"/>
  <c r="M88" i="7" s="1"/>
  <c r="AA87" i="7"/>
  <c r="AB87" i="7" s="1"/>
  <c r="L87" i="7"/>
  <c r="M87" i="7" s="1"/>
  <c r="AA86" i="7"/>
  <c r="AB86" i="7" s="1"/>
  <c r="M86" i="7"/>
  <c r="L86" i="7"/>
  <c r="AA85" i="7"/>
  <c r="AB85" i="7" s="1"/>
  <c r="L85" i="7"/>
  <c r="M85" i="7" s="1"/>
  <c r="AA84" i="7"/>
  <c r="AB84" i="7" s="1"/>
  <c r="L84" i="7"/>
  <c r="M84" i="7" s="1"/>
  <c r="AA83" i="7"/>
  <c r="AB83" i="7" s="1"/>
  <c r="L83" i="7"/>
  <c r="M83" i="7" s="1"/>
  <c r="AA82" i="7"/>
  <c r="AB82" i="7" s="1"/>
  <c r="M82" i="7"/>
  <c r="L82" i="7"/>
  <c r="AA81" i="7"/>
  <c r="AB81" i="7" s="1"/>
  <c r="L81" i="7"/>
  <c r="M81" i="7" s="1"/>
  <c r="AA80" i="7"/>
  <c r="AB80" i="7" s="1"/>
  <c r="M80" i="7"/>
  <c r="L80" i="7"/>
  <c r="AA79" i="7"/>
  <c r="AB79" i="7" s="1"/>
  <c r="L79" i="7"/>
  <c r="M79" i="7" s="1"/>
  <c r="AA78" i="7"/>
  <c r="AB78" i="7" s="1"/>
  <c r="L78" i="7"/>
  <c r="M78" i="7" s="1"/>
  <c r="AA77" i="7"/>
  <c r="AB77" i="7" s="1"/>
  <c r="L77" i="7"/>
  <c r="M77" i="7" s="1"/>
  <c r="AA76" i="7"/>
  <c r="AB76" i="7" s="1"/>
  <c r="L76" i="7"/>
  <c r="M76" i="7" s="1"/>
  <c r="AA75" i="7"/>
  <c r="AB75" i="7" s="1"/>
  <c r="L75" i="7"/>
  <c r="M75" i="7" s="1"/>
  <c r="AA74" i="7"/>
  <c r="AB74" i="7" s="1"/>
  <c r="M74" i="7"/>
  <c r="L74" i="7"/>
  <c r="AA73" i="7"/>
  <c r="AB73" i="7" s="1"/>
  <c r="L73" i="7"/>
  <c r="M73" i="7" s="1"/>
  <c r="AA72" i="7"/>
  <c r="AB72" i="7" s="1"/>
  <c r="M72" i="7"/>
  <c r="L72" i="7"/>
  <c r="AA71" i="7"/>
  <c r="AB71" i="7" s="1"/>
  <c r="L71" i="7"/>
  <c r="M71" i="7" s="1"/>
  <c r="AA70" i="7"/>
  <c r="AB70" i="7" s="1"/>
  <c r="L70" i="7"/>
  <c r="M70" i="7" s="1"/>
  <c r="AA69" i="7"/>
  <c r="AB69" i="7" s="1"/>
  <c r="L69" i="7"/>
  <c r="M69" i="7" s="1"/>
  <c r="AA68" i="7"/>
  <c r="AB68" i="7" s="1"/>
  <c r="L68" i="7"/>
  <c r="M68" i="7" s="1"/>
  <c r="AA67" i="7"/>
  <c r="AB67" i="7" s="1"/>
  <c r="L67" i="7"/>
  <c r="M67" i="7" s="1"/>
  <c r="AA66" i="7"/>
  <c r="AB66" i="7" s="1"/>
  <c r="L66" i="7"/>
  <c r="M66" i="7" s="1"/>
  <c r="AA65" i="7"/>
  <c r="AB65" i="7" s="1"/>
  <c r="L65" i="7"/>
  <c r="M65" i="7" s="1"/>
  <c r="AA64" i="7"/>
  <c r="AB64" i="7" s="1"/>
  <c r="L64" i="7"/>
  <c r="M64" i="7" s="1"/>
  <c r="AA63" i="7"/>
  <c r="AB63" i="7" s="1"/>
  <c r="L63" i="7"/>
  <c r="M63" i="7" s="1"/>
  <c r="AA62" i="7"/>
  <c r="AB62" i="7" s="1"/>
  <c r="L62" i="7"/>
  <c r="M62" i="7" s="1"/>
  <c r="AA61" i="7"/>
  <c r="AB61" i="7" s="1"/>
  <c r="L61" i="7"/>
  <c r="M61" i="7" s="1"/>
  <c r="AA60" i="7"/>
  <c r="AB60" i="7" s="1"/>
  <c r="M60" i="7"/>
  <c r="L60" i="7"/>
  <c r="AA59" i="7"/>
  <c r="AB59" i="7" s="1"/>
  <c r="L59" i="7"/>
  <c r="M59" i="7" s="1"/>
  <c r="AA58" i="7"/>
  <c r="AB58" i="7" s="1"/>
  <c r="L58" i="7"/>
  <c r="M58" i="7" s="1"/>
  <c r="AA57" i="7"/>
  <c r="AB57" i="7" s="1"/>
  <c r="L57" i="7"/>
  <c r="M57" i="7" s="1"/>
  <c r="AA56" i="7"/>
  <c r="AB56" i="7" s="1"/>
  <c r="L56" i="7"/>
  <c r="M56" i="7" s="1"/>
  <c r="AA55" i="7"/>
  <c r="AB55" i="7" s="1"/>
  <c r="L55" i="7"/>
  <c r="M55" i="7" s="1"/>
  <c r="AA54" i="7"/>
  <c r="AB54" i="7" s="1"/>
  <c r="M54" i="7"/>
  <c r="L54" i="7"/>
  <c r="AA53" i="7"/>
  <c r="AB53" i="7" s="1"/>
  <c r="L53" i="7"/>
  <c r="M53" i="7" s="1"/>
  <c r="AA52" i="7"/>
  <c r="AB52" i="7" s="1"/>
  <c r="L52" i="7"/>
  <c r="M52" i="7" s="1"/>
  <c r="AA51" i="7"/>
  <c r="AB51" i="7" s="1"/>
  <c r="L51" i="7"/>
  <c r="M51" i="7" s="1"/>
  <c r="AA50" i="7"/>
  <c r="AB50" i="7" s="1"/>
  <c r="L50" i="7"/>
  <c r="M50" i="7" s="1"/>
  <c r="AA49" i="7"/>
  <c r="AB49" i="7" s="1"/>
  <c r="L49" i="7"/>
  <c r="M49" i="7" s="1"/>
  <c r="AA48" i="7"/>
  <c r="AB48" i="7" s="1"/>
  <c r="L48" i="7"/>
  <c r="M48" i="7" s="1"/>
  <c r="AA47" i="7"/>
  <c r="AB47" i="7" s="1"/>
  <c r="L47" i="7"/>
  <c r="M47" i="7" s="1"/>
  <c r="AA46" i="7"/>
  <c r="AB46" i="7" s="1"/>
  <c r="M46" i="7"/>
  <c r="L46" i="7"/>
  <c r="AA45" i="7"/>
  <c r="AB45" i="7" s="1"/>
  <c r="L45" i="7"/>
  <c r="M45" i="7" s="1"/>
  <c r="AA44" i="7"/>
  <c r="AB44" i="7" s="1"/>
  <c r="L44" i="7"/>
  <c r="M44" i="7" s="1"/>
  <c r="AA43" i="7"/>
  <c r="AB43" i="7" s="1"/>
  <c r="L43" i="7"/>
  <c r="M43" i="7" s="1"/>
  <c r="AA42" i="7"/>
  <c r="AB42" i="7" s="1"/>
  <c r="L42" i="7"/>
  <c r="M42" i="7" s="1"/>
  <c r="AA41" i="7"/>
  <c r="AB41" i="7" s="1"/>
  <c r="L41" i="7"/>
  <c r="M41" i="7" s="1"/>
  <c r="AB40" i="7"/>
  <c r="AA40" i="7"/>
  <c r="M40" i="7"/>
  <c r="L40" i="7"/>
  <c r="AA39" i="7"/>
  <c r="AB39" i="7" s="1"/>
  <c r="L39" i="7"/>
  <c r="M39" i="7" s="1"/>
  <c r="AA38" i="7"/>
  <c r="AB38" i="7" s="1"/>
  <c r="L38" i="7"/>
  <c r="M38" i="7" s="1"/>
  <c r="AA37" i="7"/>
  <c r="AB37" i="7" s="1"/>
  <c r="L37" i="7"/>
  <c r="M37" i="7" s="1"/>
  <c r="AA36" i="7"/>
  <c r="AB36" i="7" s="1"/>
  <c r="L36" i="7"/>
  <c r="M36" i="7" s="1"/>
  <c r="AA35" i="7"/>
  <c r="AB35" i="7" s="1"/>
  <c r="L35" i="7"/>
  <c r="M35" i="7" s="1"/>
  <c r="AA34" i="7"/>
  <c r="AB34" i="7" s="1"/>
  <c r="M34" i="7"/>
  <c r="L34" i="7"/>
  <c r="AA33" i="7"/>
  <c r="AB33" i="7" s="1"/>
  <c r="L33" i="7"/>
  <c r="M33" i="7" s="1"/>
  <c r="AA32" i="7"/>
  <c r="AB32" i="7" s="1"/>
  <c r="M32" i="7"/>
  <c r="L32" i="7"/>
  <c r="AA31" i="7"/>
  <c r="AB31" i="7" s="1"/>
  <c r="L31" i="7"/>
  <c r="M31" i="7" s="1"/>
  <c r="AA30" i="7"/>
  <c r="AB30" i="7" s="1"/>
  <c r="L30" i="7"/>
  <c r="M30" i="7" s="1"/>
  <c r="AA29" i="7"/>
  <c r="AB29" i="7" s="1"/>
  <c r="L29" i="7"/>
  <c r="M29" i="7" s="1"/>
  <c r="AA28" i="7"/>
  <c r="AB28" i="7" s="1"/>
  <c r="L28" i="7"/>
  <c r="M28" i="7" s="1"/>
  <c r="AA27" i="7"/>
  <c r="AB27" i="7" s="1"/>
  <c r="L27" i="7"/>
  <c r="M27" i="7" s="1"/>
  <c r="AA26" i="7"/>
  <c r="AB26" i="7" s="1"/>
  <c r="L26" i="7"/>
  <c r="M26" i="7" s="1"/>
  <c r="AA25" i="7"/>
  <c r="AB25" i="7" s="1"/>
  <c r="L25" i="7"/>
  <c r="M25" i="7" s="1"/>
  <c r="AA24" i="7"/>
  <c r="AB24" i="7" s="1"/>
  <c r="L24" i="7"/>
  <c r="M24" i="7" s="1"/>
  <c r="AA23" i="7"/>
  <c r="AB23" i="7" s="1"/>
  <c r="L23" i="7"/>
  <c r="M23" i="7" s="1"/>
  <c r="AA22" i="7"/>
  <c r="AB22" i="7" s="1"/>
  <c r="L22" i="7"/>
  <c r="M22" i="7" s="1"/>
  <c r="AA21" i="7"/>
  <c r="AB21" i="7" s="1"/>
  <c r="L21" i="7"/>
  <c r="M21" i="7" s="1"/>
  <c r="AA20" i="7"/>
  <c r="AB20" i="7" s="1"/>
  <c r="L20" i="7"/>
  <c r="M20" i="7" s="1"/>
  <c r="AA19" i="7"/>
  <c r="AB19" i="7" s="1"/>
  <c r="L19" i="7"/>
  <c r="M19" i="7" s="1"/>
  <c r="AA18" i="7"/>
  <c r="AB18" i="7" s="1"/>
  <c r="L18" i="7"/>
  <c r="M18" i="7" s="1"/>
  <c r="AA17" i="7"/>
  <c r="AB17" i="7" s="1"/>
  <c r="L17" i="7"/>
  <c r="M17" i="7" s="1"/>
  <c r="AA16" i="7"/>
  <c r="AB16" i="7" s="1"/>
  <c r="L16" i="7"/>
  <c r="M16" i="7" s="1"/>
  <c r="AA15" i="7"/>
  <c r="AB15" i="7" s="1"/>
  <c r="L15" i="7"/>
  <c r="M15" i="7" s="1"/>
  <c r="AA14" i="7"/>
  <c r="AB14" i="7" s="1"/>
  <c r="M14" i="7"/>
  <c r="L14" i="7"/>
  <c r="AA13" i="7"/>
  <c r="AB13" i="7" s="1"/>
  <c r="L13" i="7"/>
  <c r="M13" i="7" s="1"/>
  <c r="AA12" i="7"/>
  <c r="AB12" i="7" s="1"/>
  <c r="L12" i="7"/>
  <c r="M12" i="7" s="1"/>
  <c r="AA11" i="7"/>
  <c r="AB11" i="7" s="1"/>
  <c r="L11" i="7"/>
  <c r="M11" i="7" s="1"/>
  <c r="AA10" i="7"/>
  <c r="AB10" i="7" s="1"/>
  <c r="L10" i="7"/>
  <c r="M10" i="7" s="1"/>
  <c r="AA9" i="7"/>
  <c r="AB9" i="7" s="1"/>
  <c r="L9" i="7"/>
  <c r="M9" i="7" s="1"/>
  <c r="AA8" i="7"/>
  <c r="AB8" i="7" s="1"/>
  <c r="L8" i="7"/>
  <c r="M8" i="7" s="1"/>
  <c r="AA7" i="7"/>
  <c r="AB7" i="7" s="1"/>
  <c r="L7" i="7"/>
  <c r="M7" i="7" s="1"/>
  <c r="AA6" i="7"/>
  <c r="AB6" i="7" s="1"/>
  <c r="L6" i="7"/>
  <c r="M6" i="7" s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" i="6"/>
</calcChain>
</file>

<file path=xl/sharedStrings.xml><?xml version="1.0" encoding="utf-8"?>
<sst xmlns="http://schemas.openxmlformats.org/spreadsheetml/2006/main" count="515" uniqueCount="269">
  <si>
    <t>TENSÃO PCC - SEM MPC</t>
  </si>
  <si>
    <t>2017-10-18 00:00:00 PDT</t>
  </si>
  <si>
    <t>2017-10-18 00:10:00 PDT</t>
  </si>
  <si>
    <t>2017-10-18 00:20:00 PDT</t>
  </si>
  <si>
    <t>2017-10-18 00:30:00 PDT</t>
  </si>
  <si>
    <t>2017-10-18 00:40:00 PDT</t>
  </si>
  <si>
    <t>2017-10-18 00:50:00 PDT</t>
  </si>
  <si>
    <t>2017-10-18 01:00:00 PDT</t>
  </si>
  <si>
    <t>2017-10-18 01:10:00 PDT</t>
  </si>
  <si>
    <t>2017-10-18 01:20:00 PDT</t>
  </si>
  <si>
    <t>2017-10-18 01:30:00 PDT</t>
  </si>
  <si>
    <t>2017-10-18 01:40:00 PDT</t>
  </si>
  <si>
    <t>2017-10-18 01:50:00 PDT</t>
  </si>
  <si>
    <t>2017-10-18 02:00:00 PDT</t>
  </si>
  <si>
    <t>2017-10-18 02:10:00 PDT</t>
  </si>
  <si>
    <t>2017-10-18 02:20:00 PDT</t>
  </si>
  <si>
    <t>2017-10-18 02:30:00 PDT</t>
  </si>
  <si>
    <t>2017-10-18 02:40:00 PDT</t>
  </si>
  <si>
    <t>2017-10-18 02:50:00 PDT</t>
  </si>
  <si>
    <t>2017-10-18 03:00:00 PDT</t>
  </si>
  <si>
    <t>2017-10-18 03:10:00 PDT</t>
  </si>
  <si>
    <t>2017-10-18 03:20:00 PDT</t>
  </si>
  <si>
    <t>2017-10-18 03:30:00 PDT</t>
  </si>
  <si>
    <t>2017-10-18 03:40:00 PDT</t>
  </si>
  <si>
    <t>2017-10-18 03:50:00 PDT</t>
  </si>
  <si>
    <t>2017-10-18 04:00:00 PDT</t>
  </si>
  <si>
    <t>2017-10-18 04:10:00 PDT</t>
  </si>
  <si>
    <t>2017-10-18 04:20:00 PDT</t>
  </si>
  <si>
    <t>2017-10-18 04:30:00 PDT</t>
  </si>
  <si>
    <t>2017-10-18 04:40:00 PDT</t>
  </si>
  <si>
    <t>2017-10-18 04:50:00 PDT</t>
  </si>
  <si>
    <t>2017-10-18 05:00:00 PDT</t>
  </si>
  <si>
    <t>2017-10-18 05:10:00 PDT</t>
  </si>
  <si>
    <t>2017-10-18 05:20:00 PDT</t>
  </si>
  <si>
    <t>2017-10-18 05:30:00 PDT</t>
  </si>
  <si>
    <t>2017-10-18 05:40:00 PDT</t>
  </si>
  <si>
    <t>2017-10-18 05:50:00 PDT</t>
  </si>
  <si>
    <t>2017-10-18 06:00:00 PDT</t>
  </si>
  <si>
    <t>2017-10-18 06:10:00 PDT</t>
  </si>
  <si>
    <t>2017-10-18 06:20:00 PDT</t>
  </si>
  <si>
    <t>2017-10-18 06:30:00 PDT</t>
  </si>
  <si>
    <t>2017-10-18 06:40:00 PDT</t>
  </si>
  <si>
    <t>2017-10-18 06:50:00 PDT</t>
  </si>
  <si>
    <t>2017-10-18 07:00:00 PDT</t>
  </si>
  <si>
    <t>2017-10-18 07:10:00 PDT</t>
  </si>
  <si>
    <t>2017-10-18 07:20:00 PDT</t>
  </si>
  <si>
    <t>2017-10-18 07:30:00 PDT</t>
  </si>
  <si>
    <t>2017-10-18 07:40:00 PDT</t>
  </si>
  <si>
    <t>2017-10-18 07:50:00 PDT</t>
  </si>
  <si>
    <t>2017-10-18 08:00:00 PDT</t>
  </si>
  <si>
    <t>2017-10-18 08:10:00 PDT</t>
  </si>
  <si>
    <t>2017-10-18 08:20:00 PDT</t>
  </si>
  <si>
    <t>2017-10-18 08:30:00 PDT</t>
  </si>
  <si>
    <t>2017-10-18 08:40:00 PDT</t>
  </si>
  <si>
    <t>2017-10-18 08:50:00 PDT</t>
  </si>
  <si>
    <t>2017-10-18 09:00:00 PDT</t>
  </si>
  <si>
    <t>2017-10-18 09:10:00 PDT</t>
  </si>
  <si>
    <t>2017-10-18 09:20:00 PDT</t>
  </si>
  <si>
    <t>2017-10-18 09:30:00 PDT</t>
  </si>
  <si>
    <t>2017-10-18 09:40:00 PDT</t>
  </si>
  <si>
    <t>2017-10-18 09:50:00 PDT</t>
  </si>
  <si>
    <t>2017-10-18 10:00:00 PDT</t>
  </si>
  <si>
    <t>2017-10-18 10:10:00 PDT</t>
  </si>
  <si>
    <t>2017-10-18 10:20:00 PDT</t>
  </si>
  <si>
    <t>2017-10-18 10:30:00 PDT</t>
  </si>
  <si>
    <t>2017-10-18 10:40:00 PDT</t>
  </si>
  <si>
    <t>2017-10-18 10:50:00 PDT</t>
  </si>
  <si>
    <t>2017-10-18 11:00:00 PDT</t>
  </si>
  <si>
    <t>2017-10-18 11:10:00 PDT</t>
  </si>
  <si>
    <t>2017-10-18 11:20:00 PDT</t>
  </si>
  <si>
    <t>2017-10-18 11:30:00 PDT</t>
  </si>
  <si>
    <t>2017-10-18 11:40:00 PDT</t>
  </si>
  <si>
    <t>2017-10-18 11:50:00 PDT</t>
  </si>
  <si>
    <t>2017-10-18 12:00:00 PDT</t>
  </si>
  <si>
    <t>2017-10-18 12:10:00 PDT</t>
  </si>
  <si>
    <t>2017-10-18 12:20:00 PDT</t>
  </si>
  <si>
    <t>2017-10-18 12:30:00 PDT</t>
  </si>
  <si>
    <t>2017-10-18 12:40:00 PDT</t>
  </si>
  <si>
    <t>2017-10-18 12:50:00 PDT</t>
  </si>
  <si>
    <t>2017-10-18 13:00:00 PDT</t>
  </si>
  <si>
    <t>2017-10-18 13:10:00 PDT</t>
  </si>
  <si>
    <t>2017-10-18 13:20:00 PDT</t>
  </si>
  <si>
    <t>2017-10-18 13:30:00 PDT</t>
  </si>
  <si>
    <t>2017-10-18 13:40:00 PDT</t>
  </si>
  <si>
    <t>2017-10-18 13:50:00 PDT</t>
  </si>
  <si>
    <t>2017-10-18 14:00:00 PDT</t>
  </si>
  <si>
    <t>2017-10-18 14:10:00 PDT</t>
  </si>
  <si>
    <t>2017-10-18 14:20:00 PDT</t>
  </si>
  <si>
    <t>2017-10-18 14:30:00 PDT</t>
  </si>
  <si>
    <t>2017-10-18 14:40:00 PDT</t>
  </si>
  <si>
    <t>2017-10-18 14:50:00 PDT</t>
  </si>
  <si>
    <t>2017-10-18 15:00:00 PDT</t>
  </si>
  <si>
    <t>2017-10-18 15:10:00 PDT</t>
  </si>
  <si>
    <t>2017-10-18 15:20:00 PDT</t>
  </si>
  <si>
    <t>2017-10-18 15:30:00 PDT</t>
  </si>
  <si>
    <t>2017-10-18 15:40:00 PDT</t>
  </si>
  <si>
    <t>2017-10-18 15:50:00 PDT</t>
  </si>
  <si>
    <t>2017-10-18 16:00:00 PDT</t>
  </si>
  <si>
    <t>2017-10-18 16:10:00 PDT</t>
  </si>
  <si>
    <t>2017-10-18 16:20:00 PDT</t>
  </si>
  <si>
    <t>2017-10-18 16:30:00 PDT</t>
  </si>
  <si>
    <t>2017-10-18 16:40:00 PDT</t>
  </si>
  <si>
    <t>2017-10-18 16:50:00 PDT</t>
  </si>
  <si>
    <t>2017-10-18 17:00:00 PDT</t>
  </si>
  <si>
    <t>2017-10-18 17:10:00 PDT</t>
  </si>
  <si>
    <t>2017-10-18 17:20:00 PDT</t>
  </si>
  <si>
    <t>2017-10-18 17:30:00 PDT</t>
  </si>
  <si>
    <t>2017-10-18 17:40:00 PDT</t>
  </si>
  <si>
    <t>2017-10-18 17:50:00 PDT</t>
  </si>
  <si>
    <t>2017-10-18 18:00:00 PDT</t>
  </si>
  <si>
    <t>2017-10-18 18:10:00 PDT</t>
  </si>
  <si>
    <t>2017-10-18 18:20:00 PDT</t>
  </si>
  <si>
    <t>2017-10-18 18:30:00 PDT</t>
  </si>
  <si>
    <t>2017-10-18 18:40:00 PDT</t>
  </si>
  <si>
    <t>2017-10-18 18:50:00 PDT</t>
  </si>
  <si>
    <t>2017-10-18 19:00:00 PDT</t>
  </si>
  <si>
    <t>2017-10-18 19:10:00 PDT</t>
  </si>
  <si>
    <t>2017-10-18 19:20:00 PDT</t>
  </si>
  <si>
    <t>2017-10-18 19:30:00 PDT</t>
  </si>
  <si>
    <t>2017-10-18 19:40:00 PDT</t>
  </si>
  <si>
    <t>2017-10-18 19:50:00 PDT</t>
  </si>
  <si>
    <t>2017-10-18 20:00:00 PDT</t>
  </si>
  <si>
    <t>2017-10-18 20:10:00 PDT</t>
  </si>
  <si>
    <t>2017-10-18 20:20:00 PDT</t>
  </si>
  <si>
    <t>2017-10-18 20:30:00 PDT</t>
  </si>
  <si>
    <t>2017-10-18 20:40:00 PDT</t>
  </si>
  <si>
    <t>2017-10-18 20:50:00 PDT</t>
  </si>
  <si>
    <t>2017-10-18 21:00:00 PDT</t>
  </si>
  <si>
    <t>2017-10-18 21:10:00 PDT</t>
  </si>
  <si>
    <t>2017-10-18 21:20:00 PDT</t>
  </si>
  <si>
    <t>2017-10-18 21:30:00 PDT</t>
  </si>
  <si>
    <t>2017-10-18 21:40:00 PDT</t>
  </si>
  <si>
    <t>2017-10-18 21:50:00 PDT</t>
  </si>
  <si>
    <t>2017-10-18 22:00:00 PDT</t>
  </si>
  <si>
    <t>2017-10-18 22:10:00 PDT</t>
  </si>
  <si>
    <t>2017-10-18 22:20:00 PDT</t>
  </si>
  <si>
    <t>2017-10-18 22:30:00 PDT</t>
  </si>
  <si>
    <t>2017-10-18 22:40:00 PDT</t>
  </si>
  <si>
    <t>2017-10-18 22:50:00 PDT</t>
  </si>
  <si>
    <t>2017-10-18 23:00:00 PDT</t>
  </si>
  <si>
    <t>2017-10-18 23:10:00 PDT</t>
  </si>
  <si>
    <t>2017-10-18 23:20:00 PDT</t>
  </si>
  <si>
    <t>2017-10-18 23:30:00 PDT</t>
  </si>
  <si>
    <t>2017-10-18 23:40:00 PDT</t>
  </si>
  <si>
    <t>2017-10-18 23:50:00 PDT</t>
  </si>
  <si>
    <t>PCC</t>
  </si>
  <si>
    <t>barra_trafo_1</t>
  </si>
  <si>
    <t>barra_trafo_2</t>
  </si>
  <si>
    <t>barra_trafo_3</t>
  </si>
  <si>
    <t>barra_trafo_4</t>
  </si>
  <si>
    <t>barra_trafo_5</t>
  </si>
  <si>
    <t>barra_trafo_6</t>
  </si>
  <si>
    <t>barra_trafo_7</t>
  </si>
  <si>
    <t>barra_trafo_8</t>
  </si>
  <si>
    <t>barra_trafo_9</t>
  </si>
  <si>
    <t>barra_trafo_10</t>
  </si>
  <si>
    <t>barra_trafo_11</t>
  </si>
  <si>
    <t>barra_trafo_12</t>
  </si>
  <si>
    <t>barra_trafo_13</t>
  </si>
  <si>
    <t>barra_trafo_14</t>
  </si>
  <si>
    <t>barra_trafo_15</t>
  </si>
  <si>
    <t>barra_trafo_16</t>
  </si>
  <si>
    <t>barra_trafo_17</t>
  </si>
  <si>
    <t>barra_trafo_18</t>
  </si>
  <si>
    <t>barra_trafo_19</t>
  </si>
  <si>
    <t>barra_trafo_20</t>
  </si>
  <si>
    <t>barra_trafo_21</t>
  </si>
  <si>
    <t>barra_trafo_22</t>
  </si>
  <si>
    <t>barra_trafo_23</t>
  </si>
  <si>
    <t>barra_trafo_24</t>
  </si>
  <si>
    <t>barra_trafo_25</t>
  </si>
  <si>
    <t>barra_trafo_26</t>
  </si>
  <si>
    <t>barra_trafo_27</t>
  </si>
  <si>
    <t>barra_trafo_28</t>
  </si>
  <si>
    <t>barra_trafo_29</t>
  </si>
  <si>
    <t>barra_trafo_30</t>
  </si>
  <si>
    <t>barra_trafo_31</t>
  </si>
  <si>
    <t>barra_trafo_32</t>
  </si>
  <si>
    <t>barra_trafo_33</t>
  </si>
  <si>
    <t>barra_trafo_34</t>
  </si>
  <si>
    <t>barra_trafo_35</t>
  </si>
  <si>
    <t>barra_trafo_36</t>
  </si>
  <si>
    <t>barra_trafo_37</t>
  </si>
  <si>
    <t>barra_trafo_38</t>
  </si>
  <si>
    <t>barra_trafo_39</t>
  </si>
  <si>
    <t>barra_trafo_40</t>
  </si>
  <si>
    <t>barra_trafo_41</t>
  </si>
  <si>
    <t>barra_trafo_42</t>
  </si>
  <si>
    <t>barra_trafo_43</t>
  </si>
  <si>
    <t>barra_trafo_44</t>
  </si>
  <si>
    <t>barra_trafo_45</t>
  </si>
  <si>
    <t>barra_trafo_46</t>
  </si>
  <si>
    <t>barra_trafo_47</t>
  </si>
  <si>
    <t>barra_trafo_48</t>
  </si>
  <si>
    <t>barra_trafo_49</t>
  </si>
  <si>
    <t>barra_trafo_50</t>
  </si>
  <si>
    <t>barra_trafo_51</t>
  </si>
  <si>
    <t>barra_trafo_52</t>
  </si>
  <si>
    <t>barra_trafo_53</t>
  </si>
  <si>
    <t>barra_trafo_54</t>
  </si>
  <si>
    <t>barra_trafo_55</t>
  </si>
  <si>
    <t>barra_trafo_56</t>
  </si>
  <si>
    <t>barra_trafo_57</t>
  </si>
  <si>
    <t>barra_trafo_58</t>
  </si>
  <si>
    <t>barra_trafo_59</t>
  </si>
  <si>
    <t>barra_trafo_60</t>
  </si>
  <si>
    <t>barra_trafo_61</t>
  </si>
  <si>
    <t>barra_trafo_62</t>
  </si>
  <si>
    <t>barra_trafo_63</t>
  </si>
  <si>
    <t>barra_trafo_64</t>
  </si>
  <si>
    <t>barra_trafo_65</t>
  </si>
  <si>
    <t>barra_trafo_66</t>
  </si>
  <si>
    <t>barra_trafo_67</t>
  </si>
  <si>
    <t>barra_trafo_68</t>
  </si>
  <si>
    <t>barra_trafo_69</t>
  </si>
  <si>
    <t>barra_trafo_70</t>
  </si>
  <si>
    <t>barra_trafo_71</t>
  </si>
  <si>
    <t>barra_trafo_72</t>
  </si>
  <si>
    <t>barra_trafo_73</t>
  </si>
  <si>
    <t>barra_trafo_74</t>
  </si>
  <si>
    <t>barra_trafo_75</t>
  </si>
  <si>
    <t>barra_trafo_76</t>
  </si>
  <si>
    <t>barra_trafo_77</t>
  </si>
  <si>
    <t>barra_trafo_78</t>
  </si>
  <si>
    <t>barra_trafo_79</t>
  </si>
  <si>
    <t>barra_trafo_80</t>
  </si>
  <si>
    <t>barra_trafo_81</t>
  </si>
  <si>
    <t>barra_trafo_82</t>
  </si>
  <si>
    <t>barra_trafo_83</t>
  </si>
  <si>
    <t>barra_trafo_84</t>
  </si>
  <si>
    <t>barra_trafo_85</t>
  </si>
  <si>
    <t>barra_trafo_86</t>
  </si>
  <si>
    <t>barra_trafo_87</t>
  </si>
  <si>
    <t>barra_trafo_88</t>
  </si>
  <si>
    <t>barra_trafo_89</t>
  </si>
  <si>
    <t>BARRA</t>
  </si>
  <si>
    <t>PERFIL DE TENSÃO - 21:00H - SEM MPC</t>
  </si>
  <si>
    <t>SoC</t>
  </si>
  <si>
    <t>RESULTADO MPC - REGULAÇÃO DE TENSÃO</t>
  </si>
  <si>
    <t>Potência Ativa (kW)</t>
  </si>
  <si>
    <t>Potência Reativa (kVAr)</t>
  </si>
  <si>
    <t>CURVA CARGA - DIA 18/10/2017</t>
  </si>
  <si>
    <t>GRIDLAB-D</t>
  </si>
  <si>
    <t>ALGORITMO MPC - PYTHON</t>
  </si>
  <si>
    <t>SAE_descarregar (kW)</t>
  </si>
  <si>
    <t>SAE_carregar (kW)</t>
  </si>
  <si>
    <t>REDE PRINCIPAL  - SEM MPC</t>
  </si>
  <si>
    <t>TENSÃO PCC - COM MPC</t>
  </si>
  <si>
    <t>REDE PRINCIPAL  - COM MPC</t>
  </si>
  <si>
    <t>PERFIL DE TENSÃO - 21:00H - COM MPC</t>
  </si>
  <si>
    <t>Fase A - Sem MPC</t>
  </si>
  <si>
    <t>Fase B - Sem MPC</t>
  </si>
  <si>
    <t>Fase C - Sem MPC</t>
  </si>
  <si>
    <t>Potência Aparente (kVA)</t>
  </si>
  <si>
    <t>Fase A - Com MPC</t>
  </si>
  <si>
    <t>Fase B - Com MPC</t>
  </si>
  <si>
    <t>Fase C - Com MPC</t>
  </si>
  <si>
    <t>Potência Ativa - Sem MPC</t>
  </si>
  <si>
    <t>Potência Reativa - Sem MPC</t>
  </si>
  <si>
    <t>Potência Ativa - Com MPC</t>
  </si>
  <si>
    <t>Potência Reativa - Com MPC</t>
  </si>
  <si>
    <t>Fator de Potência - Sem MPC</t>
  </si>
  <si>
    <t xml:space="preserve">Fator de Potência - Com MPC </t>
  </si>
  <si>
    <t xml:space="preserve">Fase A - Sem MPC </t>
  </si>
  <si>
    <t>V PCC - MPC</t>
  </si>
  <si>
    <t>SAE</t>
  </si>
  <si>
    <t>PV</t>
  </si>
  <si>
    <t>SOC(%)</t>
  </si>
  <si>
    <t xml:space="preserve"> SAE (kvar)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</si>
</sst>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6" borderId="14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15" xfId="0" applyFill="1" applyBorder="1"/>
    <xf numFmtId="0" fontId="0" fillId="6" borderId="1" xfId="0" applyFill="1" applyBorder="1"/>
    <xf numFmtId="0" fontId="0" fillId="6" borderId="10" xfId="0" applyFill="1" applyBorder="1"/>
    <xf numFmtId="0" fontId="0" fillId="6" borderId="16" xfId="0" applyFill="1" applyBorder="1"/>
    <xf numFmtId="0" fontId="0" fillId="6" borderId="12" xfId="0" applyFill="1" applyBorder="1"/>
    <xf numFmtId="0" fontId="0" fillId="6" borderId="13" xfId="0" applyFill="1" applyBorder="1"/>
    <xf numFmtId="0" fontId="0" fillId="7" borderId="18" xfId="0" applyFill="1" applyBorder="1"/>
    <xf numFmtId="0" fontId="0" fillId="7" borderId="15" xfId="0" applyFill="1" applyBorder="1"/>
    <xf numFmtId="0" fontId="0" fillId="7" borderId="1" xfId="0" applyFill="1" applyBorder="1"/>
    <xf numFmtId="0" fontId="1" fillId="2" borderId="2" xfId="0" applyFont="1" applyFill="1" applyBorder="1"/>
    <xf numFmtId="0" fontId="1" fillId="4" borderId="2" xfId="0" applyFont="1" applyFill="1" applyBorder="1" applyAlignment="1">
      <alignment horizontal="center"/>
    </xf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1" fillId="9" borderId="2" xfId="0" applyFont="1" applyFill="1" applyBorder="1" applyAlignment="1">
      <alignment horizontal="center"/>
    </xf>
    <xf numFmtId="0" fontId="0" fillId="6" borderId="33" xfId="0" applyFill="1" applyBorder="1"/>
    <xf numFmtId="0" fontId="0" fillId="6" borderId="34" xfId="0" applyFill="1" applyBorder="1"/>
    <xf numFmtId="0" fontId="0" fillId="7" borderId="34" xfId="0" applyFill="1" applyBorder="1"/>
    <xf numFmtId="0" fontId="0" fillId="6" borderId="35" xfId="0" applyFill="1" applyBorder="1"/>
    <xf numFmtId="0" fontId="0" fillId="6" borderId="6" xfId="0" applyFill="1" applyBorder="1"/>
    <xf numFmtId="0" fontId="0" fillId="6" borderId="9" xfId="0" applyFill="1" applyBorder="1"/>
    <xf numFmtId="0" fontId="0" fillId="6" borderId="11" xfId="0" applyFill="1" applyBorder="1"/>
    <xf numFmtId="0" fontId="0" fillId="10" borderId="36" xfId="0" applyFill="1" applyBorder="1"/>
    <xf numFmtId="0" fontId="0" fillId="10" borderId="37" xfId="0" applyFill="1" applyBorder="1"/>
    <xf numFmtId="0" fontId="0" fillId="10" borderId="38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22" fontId="0" fillId="0" borderId="0" xfId="0" applyNumberFormat="1"/>
    <xf numFmtId="0" fontId="1" fillId="11" borderId="2" xfId="0" applyFont="1" applyFill="1" applyBorder="1"/>
    <xf numFmtId="0" fontId="1" fillId="11" borderId="29" xfId="0" applyFont="1" applyFill="1" applyBorder="1"/>
    <xf numFmtId="0" fontId="0" fillId="11" borderId="14" xfId="0" applyFill="1" applyBorder="1"/>
    <xf numFmtId="0" fontId="0" fillId="11" borderId="7" xfId="0" applyFill="1" applyBorder="1"/>
    <xf numFmtId="0" fontId="0" fillId="11" borderId="3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11" borderId="15" xfId="0" applyFill="1" applyBorder="1"/>
    <xf numFmtId="0" fontId="0" fillId="11" borderId="1" xfId="0" applyFill="1" applyBorder="1"/>
    <xf numFmtId="0" fontId="0" fillId="11" borderId="34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16" xfId="0" applyFill="1" applyBorder="1"/>
    <xf numFmtId="0" fontId="0" fillId="11" borderId="12" xfId="0" applyFill="1" applyBorder="1"/>
    <xf numFmtId="0" fontId="0" fillId="11" borderId="35" xfId="0" applyFill="1" applyBorder="1"/>
    <xf numFmtId="0" fontId="0" fillId="11" borderId="11" xfId="0" applyFill="1" applyBorder="1"/>
    <xf numFmtId="0" fontId="0" fillId="11" borderId="13" xfId="0" applyFill="1" applyBorder="1"/>
    <xf numFmtId="0" fontId="0" fillId="12" borderId="18" xfId="0" applyFill="1" applyBorder="1"/>
    <xf numFmtId="0" fontId="0" fillId="12" borderId="15" xfId="0" applyFill="1" applyBorder="1"/>
    <xf numFmtId="0" fontId="0" fillId="12" borderId="1" xfId="0" applyFill="1" applyBorder="1"/>
    <xf numFmtId="0" fontId="0" fillId="12" borderId="34" xfId="0" applyFill="1" applyBorder="1"/>
    <xf numFmtId="0" fontId="1" fillId="2" borderId="2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0" fontId="0" fillId="0" borderId="0" xfId="0" applyNumberFormat="1"/>
    <xf numFmtId="0" fontId="1" fillId="11" borderId="39" xfId="0" applyFont="1" applyFill="1" applyBorder="1"/>
    <xf numFmtId="0" fontId="0" fillId="6" borderId="40" xfId="0" applyFill="1" applyBorder="1"/>
    <xf numFmtId="0" fontId="1" fillId="11" borderId="32" xfId="0" applyFont="1" applyFill="1" applyBorder="1" applyAlignment="1">
      <alignment horizontal="center"/>
    </xf>
    <xf numFmtId="0" fontId="1" fillId="11" borderId="21" xfId="0" applyFont="1" applyFill="1" applyBorder="1" applyAlignment="1">
      <alignment horizontal="center"/>
    </xf>
    <xf numFmtId="0" fontId="1" fillId="11" borderId="28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1" fillId="11" borderId="25" xfId="0" applyFont="1" applyFill="1" applyBorder="1" applyAlignment="1">
      <alignment horizontal="center"/>
    </xf>
    <xf numFmtId="0" fontId="1" fillId="11" borderId="2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5D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4658916211701"/>
          <c:y val="2.2325470655260964E-2"/>
          <c:w val="0.75529567404312203"/>
          <c:h val="0.84916719103416605"/>
        </c:manualLayout>
      </c:layout>
      <c:lineChart>
        <c:grouping val="standard"/>
        <c:varyColors val="0"/>
        <c:ser>
          <c:idx val="0"/>
          <c:order val="0"/>
          <c:tx>
            <c:strRef>
              <c:f>'Q_SAE = 1 pu - PCC'!$G$5</c:f>
              <c:strCache>
                <c:ptCount val="1"/>
                <c:pt idx="0">
                  <c:v>Fase A - Sem MPC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'Q_SAE = 1 pu - PCC'!$AC$6:$AC$149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cat>
          <c:val>
            <c:numRef>
              <c:f>'Q_SAE = 1 pu - PCC'!$G$6:$G$149</c:f>
              <c:numCache>
                <c:formatCode>General</c:formatCode>
                <c:ptCount val="144"/>
                <c:pt idx="0">
                  <c:v>0.9831409751059097</c:v>
                </c:pt>
                <c:pt idx="1">
                  <c:v>0.98327227658108141</c:v>
                </c:pt>
                <c:pt idx="2">
                  <c:v>0.98340003399199172</c:v>
                </c:pt>
                <c:pt idx="3">
                  <c:v>0.98352787323715674</c:v>
                </c:pt>
                <c:pt idx="4">
                  <c:v>0.98365815933814837</c:v>
                </c:pt>
                <c:pt idx="5">
                  <c:v>0.98378614994161706</c:v>
                </c:pt>
                <c:pt idx="6">
                  <c:v>0.98391422207595902</c:v>
                </c:pt>
                <c:pt idx="7">
                  <c:v>0.98390169642945102</c:v>
                </c:pt>
                <c:pt idx="8">
                  <c:v>0.98388445376582823</c:v>
                </c:pt>
                <c:pt idx="9">
                  <c:v>0.98387088964565017</c:v>
                </c:pt>
                <c:pt idx="10">
                  <c:v>0.9838584921821939</c:v>
                </c:pt>
                <c:pt idx="11">
                  <c:v>0.98384137077088174</c:v>
                </c:pt>
                <c:pt idx="12">
                  <c:v>0.98382793018263659</c:v>
                </c:pt>
                <c:pt idx="13">
                  <c:v>0.98387161318260619</c:v>
                </c:pt>
                <c:pt idx="14">
                  <c:v>0.98391532605869192</c:v>
                </c:pt>
                <c:pt idx="15">
                  <c:v>0.98395667737983528</c:v>
                </c:pt>
                <c:pt idx="16">
                  <c:v>0.9840004445340671</c:v>
                </c:pt>
                <c:pt idx="17">
                  <c:v>0.9840442394472354</c:v>
                </c:pt>
                <c:pt idx="18">
                  <c:v>0.98408567108159783</c:v>
                </c:pt>
                <c:pt idx="19">
                  <c:v>0.98409713018965306</c:v>
                </c:pt>
                <c:pt idx="20">
                  <c:v>0.98410493966313972</c:v>
                </c:pt>
                <c:pt idx="21">
                  <c:v>0.98411526332930455</c:v>
                </c:pt>
                <c:pt idx="22">
                  <c:v>0.98412546796002554</c:v>
                </c:pt>
                <c:pt idx="23">
                  <c:v>0.98413453319959243</c:v>
                </c:pt>
                <c:pt idx="24">
                  <c:v>0.98414360273891166</c:v>
                </c:pt>
                <c:pt idx="25">
                  <c:v>0.98412975243551915</c:v>
                </c:pt>
                <c:pt idx="26">
                  <c:v>0.98411954945571511</c:v>
                </c:pt>
                <c:pt idx="27">
                  <c:v>0.98410456175271721</c:v>
                </c:pt>
                <c:pt idx="28">
                  <c:v>0.98409196443038716</c:v>
                </c:pt>
                <c:pt idx="29">
                  <c:v>0.9840817635255118</c:v>
                </c:pt>
                <c:pt idx="30">
                  <c:v>0.98406677379229635</c:v>
                </c:pt>
                <c:pt idx="31">
                  <c:v>0.98405331051158607</c:v>
                </c:pt>
                <c:pt idx="32">
                  <c:v>0.98403985346331158</c:v>
                </c:pt>
                <c:pt idx="33">
                  <c:v>0.98402527552274366</c:v>
                </c:pt>
                <c:pt idx="34">
                  <c:v>0.98401309667403514</c:v>
                </c:pt>
                <c:pt idx="35">
                  <c:v>0.983999671065931</c:v>
                </c:pt>
                <c:pt idx="36">
                  <c:v>0.98398512697382112</c:v>
                </c:pt>
                <c:pt idx="37">
                  <c:v>0.9841282562461281</c:v>
                </c:pt>
                <c:pt idx="38">
                  <c:v>0.98427256363117022</c:v>
                </c:pt>
                <c:pt idx="39">
                  <c:v>0.9844134144509894</c:v>
                </c:pt>
                <c:pt idx="40">
                  <c:v>0.98455670033624798</c:v>
                </c:pt>
                <c:pt idx="41">
                  <c:v>0.98470116108568373</c:v>
                </c:pt>
                <c:pt idx="42">
                  <c:v>0.98484092305062221</c:v>
                </c:pt>
                <c:pt idx="43">
                  <c:v>0.98532560603439978</c:v>
                </c:pt>
                <c:pt idx="44">
                  <c:v>0.98592531978102582</c:v>
                </c:pt>
                <c:pt idx="45">
                  <c:v>0.98643019004525545</c:v>
                </c:pt>
                <c:pt idx="46">
                  <c:v>0.98695167349400792</c:v>
                </c:pt>
                <c:pt idx="47">
                  <c:v>0.98749856810746239</c:v>
                </c:pt>
                <c:pt idx="48">
                  <c:v>0.98802077195695248</c:v>
                </c:pt>
                <c:pt idx="49">
                  <c:v>0.98813672175085776</c:v>
                </c:pt>
                <c:pt idx="50">
                  <c:v>0.98825393410356122</c:v>
                </c:pt>
                <c:pt idx="51">
                  <c:v>0.98836745929314818</c:v>
                </c:pt>
                <c:pt idx="52">
                  <c:v>0.98847987699974527</c:v>
                </c:pt>
                <c:pt idx="53">
                  <c:v>0.98858860504452262</c:v>
                </c:pt>
                <c:pt idx="54">
                  <c:v>0.9886696807205072</c:v>
                </c:pt>
                <c:pt idx="55">
                  <c:v>0.98857415758061451</c:v>
                </c:pt>
                <c:pt idx="56">
                  <c:v>0.98844884974305014</c:v>
                </c:pt>
                <c:pt idx="57">
                  <c:v>0.9883213979383646</c:v>
                </c:pt>
                <c:pt idx="58">
                  <c:v>0.98817476541014626</c:v>
                </c:pt>
                <c:pt idx="59">
                  <c:v>0.98805394156439774</c:v>
                </c:pt>
                <c:pt idx="60">
                  <c:v>0.98791997102141293</c:v>
                </c:pt>
                <c:pt idx="61">
                  <c:v>0.98808544517575647</c:v>
                </c:pt>
                <c:pt idx="62">
                  <c:v>0.98824622155143083</c:v>
                </c:pt>
                <c:pt idx="63">
                  <c:v>0.98829929666031291</c:v>
                </c:pt>
                <c:pt idx="64">
                  <c:v>0.98840874108531163</c:v>
                </c:pt>
                <c:pt idx="65">
                  <c:v>0.98851453182667048</c:v>
                </c:pt>
                <c:pt idx="66">
                  <c:v>0.98862522589856405</c:v>
                </c:pt>
                <c:pt idx="67">
                  <c:v>0.98850858016654353</c:v>
                </c:pt>
                <c:pt idx="68">
                  <c:v>0.98838949872275195</c:v>
                </c:pt>
                <c:pt idx="69">
                  <c:v>0.98826669003329082</c:v>
                </c:pt>
                <c:pt idx="70">
                  <c:v>0.98813653973163529</c:v>
                </c:pt>
                <c:pt idx="71">
                  <c:v>0.98799784174139171</c:v>
                </c:pt>
                <c:pt idx="72">
                  <c:v>0.98785911806341886</c:v>
                </c:pt>
                <c:pt idx="73">
                  <c:v>0.98712653538278072</c:v>
                </c:pt>
                <c:pt idx="74">
                  <c:v>0.98637187343003441</c:v>
                </c:pt>
                <c:pt idx="75">
                  <c:v>0.98561717989624453</c:v>
                </c:pt>
                <c:pt idx="76">
                  <c:v>0.98486001803209489</c:v>
                </c:pt>
                <c:pt idx="77">
                  <c:v>0.98409174625622475</c:v>
                </c:pt>
                <c:pt idx="78">
                  <c:v>0.98333451923752568</c:v>
                </c:pt>
                <c:pt idx="79">
                  <c:v>0.98373784149309029</c:v>
                </c:pt>
                <c:pt idx="80">
                  <c:v>0.98415095393367091</c:v>
                </c:pt>
                <c:pt idx="81">
                  <c:v>0.98453831164227956</c:v>
                </c:pt>
                <c:pt idx="82">
                  <c:v>0.98464328765414022</c:v>
                </c:pt>
                <c:pt idx="83">
                  <c:v>0.98406256121473101</c:v>
                </c:pt>
                <c:pt idx="84">
                  <c:v>0.98575555037578177</c:v>
                </c:pt>
                <c:pt idx="85">
                  <c:v>0.98530242499250398</c:v>
                </c:pt>
                <c:pt idx="86">
                  <c:v>0.98488239246197595</c:v>
                </c:pt>
                <c:pt idx="87">
                  <c:v>0.98445621774281578</c:v>
                </c:pt>
                <c:pt idx="88">
                  <c:v>0.98402395105366869</c:v>
                </c:pt>
                <c:pt idx="89">
                  <c:v>0.98360022183707152</c:v>
                </c:pt>
                <c:pt idx="90">
                  <c:v>0.98331475775243271</c:v>
                </c:pt>
                <c:pt idx="91">
                  <c:v>0.98237543181027576</c:v>
                </c:pt>
                <c:pt idx="92">
                  <c:v>0.98331621225573229</c:v>
                </c:pt>
                <c:pt idx="93">
                  <c:v>0.98217746682325557</c:v>
                </c:pt>
                <c:pt idx="94">
                  <c:v>0.98254331604636547</c:v>
                </c:pt>
                <c:pt idx="95">
                  <c:v>0.98318095195181632</c:v>
                </c:pt>
                <c:pt idx="96">
                  <c:v>0.98253466680098767</c:v>
                </c:pt>
                <c:pt idx="97">
                  <c:v>0.98261849718512217</c:v>
                </c:pt>
                <c:pt idx="98">
                  <c:v>0.98201907147809886</c:v>
                </c:pt>
                <c:pt idx="99">
                  <c:v>0.98187772721894873</c:v>
                </c:pt>
                <c:pt idx="100">
                  <c:v>0.98238441162026491</c:v>
                </c:pt>
                <c:pt idx="101">
                  <c:v>0.98221245587176664</c:v>
                </c:pt>
                <c:pt idx="102">
                  <c:v>0.98143333120731069</c:v>
                </c:pt>
                <c:pt idx="103">
                  <c:v>0.98151140134536974</c:v>
                </c:pt>
                <c:pt idx="104">
                  <c:v>0.98202140056045983</c:v>
                </c:pt>
                <c:pt idx="105">
                  <c:v>0.98198565665409276</c:v>
                </c:pt>
                <c:pt idx="106">
                  <c:v>0.98192289920895826</c:v>
                </c:pt>
                <c:pt idx="107">
                  <c:v>0.98200585166604992</c:v>
                </c:pt>
                <c:pt idx="108">
                  <c:v>0.98204373004697432</c:v>
                </c:pt>
                <c:pt idx="109">
                  <c:v>0.98199343384929272</c:v>
                </c:pt>
                <c:pt idx="110">
                  <c:v>0.98194904601355681</c:v>
                </c:pt>
                <c:pt idx="111">
                  <c:v>0.98192243333326112</c:v>
                </c:pt>
                <c:pt idx="112">
                  <c:v>0.98189584446410716</c:v>
                </c:pt>
                <c:pt idx="113">
                  <c:v>0.98186927940802926</c:v>
                </c:pt>
                <c:pt idx="114">
                  <c:v>0.98184273816696022</c:v>
                </c:pt>
                <c:pt idx="115">
                  <c:v>0.98149617741119033</c:v>
                </c:pt>
                <c:pt idx="116">
                  <c:v>0.98114423825690034</c:v>
                </c:pt>
                <c:pt idx="117">
                  <c:v>0.98079408500232679</c:v>
                </c:pt>
                <c:pt idx="118">
                  <c:v>0.98044319241167288</c:v>
                </c:pt>
                <c:pt idx="119">
                  <c:v>0.98008821398047008</c:v>
                </c:pt>
                <c:pt idx="120">
                  <c:v>0.9797337556535114</c:v>
                </c:pt>
                <c:pt idx="121">
                  <c:v>0.97929828457139489</c:v>
                </c:pt>
                <c:pt idx="122">
                  <c:v>0.97885868229074158</c:v>
                </c:pt>
                <c:pt idx="123">
                  <c:v>0.97841387863240359</c:v>
                </c:pt>
                <c:pt idx="124">
                  <c:v>0.97796728521370635</c:v>
                </c:pt>
                <c:pt idx="125">
                  <c:v>0.97751782977411295</c:v>
                </c:pt>
                <c:pt idx="126">
                  <c:v>0.97706196561705649</c:v>
                </c:pt>
                <c:pt idx="127">
                  <c:v>0.97715861470167475</c:v>
                </c:pt>
                <c:pt idx="128">
                  <c:v>0.97725546172173694</c:v>
                </c:pt>
                <c:pt idx="129">
                  <c:v>0.97734894469693101</c:v>
                </c:pt>
                <c:pt idx="130">
                  <c:v>0.97744492212421097</c:v>
                </c:pt>
                <c:pt idx="131">
                  <c:v>0.97753983897644292</c:v>
                </c:pt>
                <c:pt idx="132">
                  <c:v>0.97763263956820812</c:v>
                </c:pt>
                <c:pt idx="133">
                  <c:v>0.9779695014248746</c:v>
                </c:pt>
                <c:pt idx="134">
                  <c:v>0.97830091124123375</c:v>
                </c:pt>
                <c:pt idx="135">
                  <c:v>0.97863255970722129</c:v>
                </c:pt>
                <c:pt idx="136">
                  <c:v>0.97896571913700414</c:v>
                </c:pt>
                <c:pt idx="137">
                  <c:v>0.97929464930687449</c:v>
                </c:pt>
                <c:pt idx="138">
                  <c:v>0.97962383435939648</c:v>
                </c:pt>
                <c:pt idx="139">
                  <c:v>0.979515252697571</c:v>
                </c:pt>
                <c:pt idx="140">
                  <c:v>0.97940439172743521</c:v>
                </c:pt>
                <c:pt idx="141">
                  <c:v>0.97929358926285703</c:v>
                </c:pt>
                <c:pt idx="142">
                  <c:v>0.97918394414257204</c:v>
                </c:pt>
                <c:pt idx="143">
                  <c:v>0.97907327150223278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0-43FB-ABF3-8F912AEC659A}"/>
            </c:ext>
          </c:extLst>
        </c:ser>
        <c:ser>
          <c:idx val="1"/>
          <c:order val="1"/>
          <c:tx>
            <c:strRef>
              <c:f>'Q_SAE = 1 pu - PCC'!$H$5</c:f>
              <c:strCache>
                <c:ptCount val="1"/>
                <c:pt idx="0">
                  <c:v>Fase B - Sem MPC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'Q_SAE = 1 pu - PCC'!$AC$6:$AC$149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cat>
          <c:val>
            <c:numRef>
              <c:f>'Q_SAE = 1 pu - PCC'!$H$6:$H$149</c:f>
              <c:numCache>
                <c:formatCode>General</c:formatCode>
                <c:ptCount val="144"/>
                <c:pt idx="0">
                  <c:v>0.98440686412356215</c:v>
                </c:pt>
                <c:pt idx="1">
                  <c:v>0.98452444853448395</c:v>
                </c:pt>
                <c:pt idx="2">
                  <c:v>0.98464039799235226</c:v>
                </c:pt>
                <c:pt idx="3">
                  <c:v>0.98475641863388863</c:v>
                </c:pt>
                <c:pt idx="4">
                  <c:v>0.98487422405532044</c:v>
                </c:pt>
                <c:pt idx="5">
                  <c:v>0.98498866643913585</c:v>
                </c:pt>
                <c:pt idx="6">
                  <c:v>0.98510382663541252</c:v>
                </c:pt>
                <c:pt idx="7">
                  <c:v>0.98508842986156975</c:v>
                </c:pt>
                <c:pt idx="8">
                  <c:v>0.98506748087597118</c:v>
                </c:pt>
                <c:pt idx="9">
                  <c:v>0.98504936362557127</c:v>
                </c:pt>
                <c:pt idx="10">
                  <c:v>0.98503408249818936</c:v>
                </c:pt>
                <c:pt idx="11">
                  <c:v>0.98501259496359983</c:v>
                </c:pt>
                <c:pt idx="12">
                  <c:v>0.984994589195058</c:v>
                </c:pt>
                <c:pt idx="13">
                  <c:v>0.9850332088486442</c:v>
                </c:pt>
                <c:pt idx="14">
                  <c:v>0.98507013212021466</c:v>
                </c:pt>
                <c:pt idx="15">
                  <c:v>0.98510707370734152</c:v>
                </c:pt>
                <c:pt idx="16">
                  <c:v>0.9851451235734916</c:v>
                </c:pt>
                <c:pt idx="17">
                  <c:v>0.9851821219639052</c:v>
                </c:pt>
                <c:pt idx="18">
                  <c:v>0.98521913518607573</c:v>
                </c:pt>
                <c:pt idx="19">
                  <c:v>0.98522945295023401</c:v>
                </c:pt>
                <c:pt idx="20">
                  <c:v>0.98523739484278472</c:v>
                </c:pt>
                <c:pt idx="21">
                  <c:v>0.9852459812309925</c:v>
                </c:pt>
                <c:pt idx="22">
                  <c:v>0.98525737656381385</c:v>
                </c:pt>
                <c:pt idx="23">
                  <c:v>0.98526596339664263</c:v>
                </c:pt>
                <c:pt idx="24">
                  <c:v>0.98527455051597412</c:v>
                </c:pt>
                <c:pt idx="25">
                  <c:v>0.98526314492682743</c:v>
                </c:pt>
                <c:pt idx="26">
                  <c:v>0.98525282642346446</c:v>
                </c:pt>
                <c:pt idx="27">
                  <c:v>0.98523861235092214</c:v>
                </c:pt>
                <c:pt idx="28">
                  <c:v>0.98522548536606969</c:v>
                </c:pt>
                <c:pt idx="29">
                  <c:v>0.98521516693037836</c:v>
                </c:pt>
                <c:pt idx="30">
                  <c:v>0.98520095281977271</c:v>
                </c:pt>
                <c:pt idx="31">
                  <c:v>0.98519178755328896</c:v>
                </c:pt>
                <c:pt idx="32">
                  <c:v>0.98518047738145298</c:v>
                </c:pt>
                <c:pt idx="33">
                  <c:v>0.98516916872355764</c:v>
                </c:pt>
                <c:pt idx="34">
                  <c:v>0.98515959954721299</c:v>
                </c:pt>
                <c:pt idx="35">
                  <c:v>0.98514939499869181</c:v>
                </c:pt>
                <c:pt idx="36">
                  <c:v>0.98513747236280225</c:v>
                </c:pt>
                <c:pt idx="37">
                  <c:v>0.98527939523814467</c:v>
                </c:pt>
                <c:pt idx="38">
                  <c:v>0.98542179853216627</c:v>
                </c:pt>
                <c:pt idx="39">
                  <c:v>0.98556144471118445</c:v>
                </c:pt>
                <c:pt idx="40">
                  <c:v>0.98570178539566367</c:v>
                </c:pt>
                <c:pt idx="41">
                  <c:v>0.98584496858647697</c:v>
                </c:pt>
                <c:pt idx="42">
                  <c:v>0.98598368251614121</c:v>
                </c:pt>
                <c:pt idx="43">
                  <c:v>0.98642472371413392</c:v>
                </c:pt>
                <c:pt idx="44">
                  <c:v>0.98698146414326438</c:v>
                </c:pt>
                <c:pt idx="45">
                  <c:v>0.98744411815594979</c:v>
                </c:pt>
                <c:pt idx="46">
                  <c:v>0.98792358567962735</c:v>
                </c:pt>
                <c:pt idx="47">
                  <c:v>0.98842769259132524</c:v>
                </c:pt>
                <c:pt idx="48">
                  <c:v>0.98890778386907707</c:v>
                </c:pt>
                <c:pt idx="49">
                  <c:v>0.98902836371980796</c:v>
                </c:pt>
                <c:pt idx="50">
                  <c:v>0.9891506713728595</c:v>
                </c:pt>
                <c:pt idx="51">
                  <c:v>0.98927013359722582</c:v>
                </c:pt>
                <c:pt idx="52">
                  <c:v>0.9893866932940627</c:v>
                </c:pt>
                <c:pt idx="53">
                  <c:v>0.98950040278381179</c:v>
                </c:pt>
                <c:pt idx="54">
                  <c:v>0.98958733576771596</c:v>
                </c:pt>
                <c:pt idx="55">
                  <c:v>0.9894961650923737</c:v>
                </c:pt>
                <c:pt idx="56">
                  <c:v>0.98937501226982005</c:v>
                </c:pt>
                <c:pt idx="57">
                  <c:v>0.98925083685102833</c:v>
                </c:pt>
                <c:pt idx="58">
                  <c:v>0.98910980240704638</c:v>
                </c:pt>
                <c:pt idx="59">
                  <c:v>0.98899205048848937</c:v>
                </c:pt>
                <c:pt idx="60">
                  <c:v>0.98886222243019795</c:v>
                </c:pt>
                <c:pt idx="61">
                  <c:v>0.98902516363683501</c:v>
                </c:pt>
                <c:pt idx="62">
                  <c:v>0.98918244884740569</c:v>
                </c:pt>
                <c:pt idx="63">
                  <c:v>0.9892322733185489</c:v>
                </c:pt>
                <c:pt idx="64">
                  <c:v>0.98933650552327013</c:v>
                </c:pt>
                <c:pt idx="65">
                  <c:v>0.98943779690198219</c:v>
                </c:pt>
                <c:pt idx="66">
                  <c:v>0.98954616038933352</c:v>
                </c:pt>
                <c:pt idx="67">
                  <c:v>0.98944118158818384</c:v>
                </c:pt>
                <c:pt idx="68">
                  <c:v>0.98933259155709419</c:v>
                </c:pt>
                <c:pt idx="69">
                  <c:v>0.98922174539916652</c:v>
                </c:pt>
                <c:pt idx="70">
                  <c:v>0.98910314064906291</c:v>
                </c:pt>
                <c:pt idx="71">
                  <c:v>0.98897498099100045</c:v>
                </c:pt>
                <c:pt idx="72">
                  <c:v>0.9888486378394955</c:v>
                </c:pt>
                <c:pt idx="73">
                  <c:v>0.98815219869069382</c:v>
                </c:pt>
                <c:pt idx="74">
                  <c:v>0.98743159349659437</c:v>
                </c:pt>
                <c:pt idx="75">
                  <c:v>0.98671279528525768</c:v>
                </c:pt>
                <c:pt idx="76">
                  <c:v>0.98599047774341753</c:v>
                </c:pt>
                <c:pt idx="77">
                  <c:v>0.98525886462620149</c:v>
                </c:pt>
                <c:pt idx="78">
                  <c:v>0.98453672761427435</c:v>
                </c:pt>
                <c:pt idx="79">
                  <c:v>0.9849202565557208</c:v>
                </c:pt>
                <c:pt idx="80">
                  <c:v>0.98531389482532594</c:v>
                </c:pt>
                <c:pt idx="81">
                  <c:v>0.98568092361761761</c:v>
                </c:pt>
                <c:pt idx="82">
                  <c:v>0.98576626333259176</c:v>
                </c:pt>
                <c:pt idx="83">
                  <c:v>0.9851701825578838</c:v>
                </c:pt>
                <c:pt idx="84">
                  <c:v>0.98684012730714332</c:v>
                </c:pt>
                <c:pt idx="85">
                  <c:v>0.9864024849876083</c:v>
                </c:pt>
                <c:pt idx="86">
                  <c:v>0.98599736923546411</c:v>
                </c:pt>
                <c:pt idx="87">
                  <c:v>0.98558641259579394</c:v>
                </c:pt>
                <c:pt idx="88">
                  <c:v>0.98516890747661345</c:v>
                </c:pt>
                <c:pt idx="89">
                  <c:v>0.98476157725566615</c:v>
                </c:pt>
                <c:pt idx="90">
                  <c:v>0.98449046340782675</c:v>
                </c:pt>
                <c:pt idx="91">
                  <c:v>0.98355834969794986</c:v>
                </c:pt>
                <c:pt idx="92">
                  <c:v>0.98450241209550371</c:v>
                </c:pt>
                <c:pt idx="93">
                  <c:v>0.98337236481628509</c:v>
                </c:pt>
                <c:pt idx="94">
                  <c:v>0.98374384837091822</c:v>
                </c:pt>
                <c:pt idx="95">
                  <c:v>0.9843852104800469</c:v>
                </c:pt>
                <c:pt idx="96">
                  <c:v>0.98374659923157282</c:v>
                </c:pt>
                <c:pt idx="97">
                  <c:v>0.98383996348451519</c:v>
                </c:pt>
                <c:pt idx="98">
                  <c:v>0.98325145627321087</c:v>
                </c:pt>
                <c:pt idx="99">
                  <c:v>0.98312051973621317</c:v>
                </c:pt>
                <c:pt idx="100">
                  <c:v>0.98363569277188845</c:v>
                </c:pt>
                <c:pt idx="101">
                  <c:v>0.98347418201751591</c:v>
                </c:pt>
                <c:pt idx="102">
                  <c:v>0.98270739205016866</c:v>
                </c:pt>
                <c:pt idx="103">
                  <c:v>0.98277401822089494</c:v>
                </c:pt>
                <c:pt idx="104">
                  <c:v>0.98327029389530674</c:v>
                </c:pt>
                <c:pt idx="105">
                  <c:v>0.98322325193191573</c:v>
                </c:pt>
                <c:pt idx="106">
                  <c:v>0.98314913733357889</c:v>
                </c:pt>
                <c:pt idx="107">
                  <c:v>0.98321930651980982</c:v>
                </c:pt>
                <c:pt idx="108">
                  <c:v>0.98324586895814181</c:v>
                </c:pt>
                <c:pt idx="109">
                  <c:v>0.98320018665820974</c:v>
                </c:pt>
                <c:pt idx="110">
                  <c:v>0.983160879132433</c:v>
                </c:pt>
                <c:pt idx="111">
                  <c:v>0.98313857810036742</c:v>
                </c:pt>
                <c:pt idx="112">
                  <c:v>0.98311737647058151</c:v>
                </c:pt>
                <c:pt idx="113">
                  <c:v>0.98309511889710177</c:v>
                </c:pt>
                <c:pt idx="114">
                  <c:v>0.98307288310299679</c:v>
                </c:pt>
                <c:pt idx="115">
                  <c:v>0.98276160183258432</c:v>
                </c:pt>
                <c:pt idx="116">
                  <c:v>0.98244530907312366</c:v>
                </c:pt>
                <c:pt idx="117">
                  <c:v>0.98212962602163101</c:v>
                </c:pt>
                <c:pt idx="118">
                  <c:v>0.98181453606783053</c:v>
                </c:pt>
                <c:pt idx="119">
                  <c:v>0.98149447243651877</c:v>
                </c:pt>
                <c:pt idx="120">
                  <c:v>0.98117500376033617</c:v>
                </c:pt>
                <c:pt idx="121">
                  <c:v>0.98079270722689638</c:v>
                </c:pt>
                <c:pt idx="122">
                  <c:v>0.98040784766658484</c:v>
                </c:pt>
                <c:pt idx="123">
                  <c:v>0.9800159568949609</c:v>
                </c:pt>
                <c:pt idx="124">
                  <c:v>0.97962384448602013</c:v>
                </c:pt>
                <c:pt idx="125">
                  <c:v>0.97922810760967693</c:v>
                </c:pt>
                <c:pt idx="126">
                  <c:v>0.97882603826082315</c:v>
                </c:pt>
                <c:pt idx="127">
                  <c:v>0.97890878963904338</c:v>
                </c:pt>
                <c:pt idx="128">
                  <c:v>0.97899106107855116</c:v>
                </c:pt>
                <c:pt idx="129">
                  <c:v>0.97907144500864529</c:v>
                </c:pt>
                <c:pt idx="130">
                  <c:v>0.97915299869182637</c:v>
                </c:pt>
                <c:pt idx="131">
                  <c:v>0.97923365945728924</c:v>
                </c:pt>
                <c:pt idx="132">
                  <c:v>0.97931283580868433</c:v>
                </c:pt>
                <c:pt idx="133">
                  <c:v>0.97961740395749441</c:v>
                </c:pt>
                <c:pt idx="134">
                  <c:v>0.97991862613448955</c:v>
                </c:pt>
                <c:pt idx="135">
                  <c:v>0.98022018896509022</c:v>
                </c:pt>
                <c:pt idx="136">
                  <c:v>0.98052275859185034</c:v>
                </c:pt>
                <c:pt idx="137">
                  <c:v>0.98082064527268775</c:v>
                </c:pt>
                <c:pt idx="138">
                  <c:v>0.98112060989272343</c:v>
                </c:pt>
                <c:pt idx="139">
                  <c:v>0.98101053603335131</c:v>
                </c:pt>
                <c:pt idx="140">
                  <c:v>0.98089990194327425</c:v>
                </c:pt>
                <c:pt idx="141">
                  <c:v>0.98078932220404191</c:v>
                </c:pt>
                <c:pt idx="142">
                  <c:v>0.98067941731712938</c:v>
                </c:pt>
                <c:pt idx="143">
                  <c:v>0.98056894780552828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0-43FB-ABF3-8F912AEC659A}"/>
            </c:ext>
          </c:extLst>
        </c:ser>
        <c:ser>
          <c:idx val="2"/>
          <c:order val="2"/>
          <c:tx>
            <c:strRef>
              <c:f>'Q_SAE = 1 pu - PCC'!$I$5</c:f>
              <c:strCache>
                <c:ptCount val="1"/>
                <c:pt idx="0">
                  <c:v>Fase C - Sem MPC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'Q_SAE = 1 pu - PCC'!$AC$6:$AC$149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cat>
          <c:val>
            <c:numRef>
              <c:f>'Q_SAE = 1 pu - PCC'!$I$6:$I$149</c:f>
              <c:numCache>
                <c:formatCode>General</c:formatCode>
                <c:ptCount val="144"/>
                <c:pt idx="0">
                  <c:v>0.9841097641164005</c:v>
                </c:pt>
                <c:pt idx="1">
                  <c:v>0.98422678932155183</c:v>
                </c:pt>
                <c:pt idx="2">
                  <c:v>0.98434026397239915</c:v>
                </c:pt>
                <c:pt idx="3">
                  <c:v>0.98445601717051134</c:v>
                </c:pt>
                <c:pt idx="4">
                  <c:v>0.98457219203628121</c:v>
                </c:pt>
                <c:pt idx="5">
                  <c:v>0.98468590962197966</c:v>
                </c:pt>
                <c:pt idx="6">
                  <c:v>0.98479970755942881</c:v>
                </c:pt>
                <c:pt idx="7">
                  <c:v>0.98477792961904675</c:v>
                </c:pt>
                <c:pt idx="8">
                  <c:v>0.98475110156031798</c:v>
                </c:pt>
                <c:pt idx="9">
                  <c:v>0.98472856531252817</c:v>
                </c:pt>
                <c:pt idx="10">
                  <c:v>0.98470581554009073</c:v>
                </c:pt>
                <c:pt idx="11">
                  <c:v>0.98467910503837774</c:v>
                </c:pt>
                <c:pt idx="12">
                  <c:v>0.98465498485177372</c:v>
                </c:pt>
                <c:pt idx="13">
                  <c:v>0.9846907884194136</c:v>
                </c:pt>
                <c:pt idx="14">
                  <c:v>0.98472710950404241</c:v>
                </c:pt>
                <c:pt idx="15">
                  <c:v>0.98476090245297609</c:v>
                </c:pt>
                <c:pt idx="16">
                  <c:v>0.98479618119226242</c:v>
                </c:pt>
                <c:pt idx="17">
                  <c:v>0.98483209758636414</c:v>
                </c:pt>
                <c:pt idx="18">
                  <c:v>0.9848659704655417</c:v>
                </c:pt>
                <c:pt idx="19">
                  <c:v>0.98487791765892796</c:v>
                </c:pt>
                <c:pt idx="20">
                  <c:v>0.98488669578614307</c:v>
                </c:pt>
                <c:pt idx="21">
                  <c:v>0.98489718089717027</c:v>
                </c:pt>
                <c:pt idx="22">
                  <c:v>0.98490803130824134</c:v>
                </c:pt>
                <c:pt idx="23">
                  <c:v>0.98491790745473595</c:v>
                </c:pt>
                <c:pt idx="24">
                  <c:v>0.98492729611511942</c:v>
                </c:pt>
                <c:pt idx="25">
                  <c:v>0.98491449555555344</c:v>
                </c:pt>
                <c:pt idx="26">
                  <c:v>0.98490364485262327</c:v>
                </c:pt>
                <c:pt idx="27">
                  <c:v>0.98488877286310017</c:v>
                </c:pt>
                <c:pt idx="28">
                  <c:v>0.98487597231947777</c:v>
                </c:pt>
                <c:pt idx="29">
                  <c:v>0.98486402444349497</c:v>
                </c:pt>
                <c:pt idx="30">
                  <c:v>0.98484976183522199</c:v>
                </c:pt>
                <c:pt idx="31">
                  <c:v>0.9848419757083885</c:v>
                </c:pt>
                <c:pt idx="32">
                  <c:v>0.9848337119702717</c:v>
                </c:pt>
                <c:pt idx="33">
                  <c:v>0.98482399878627092</c:v>
                </c:pt>
                <c:pt idx="34">
                  <c:v>0.98481685371641259</c:v>
                </c:pt>
                <c:pt idx="35">
                  <c:v>0.98480801257504502</c:v>
                </c:pt>
                <c:pt idx="36">
                  <c:v>0.9847983334077447</c:v>
                </c:pt>
                <c:pt idx="37">
                  <c:v>0.98495236787457208</c:v>
                </c:pt>
                <c:pt idx="38">
                  <c:v>0.98510741629124376</c:v>
                </c:pt>
                <c:pt idx="39">
                  <c:v>0.98525899846986797</c:v>
                </c:pt>
                <c:pt idx="40">
                  <c:v>0.98541378982649419</c:v>
                </c:pt>
                <c:pt idx="41">
                  <c:v>0.98556837317967705</c:v>
                </c:pt>
                <c:pt idx="42">
                  <c:v>0.98572010920410402</c:v>
                </c:pt>
                <c:pt idx="43">
                  <c:v>0.98615888748346925</c:v>
                </c:pt>
                <c:pt idx="44">
                  <c:v>0.98671295867792075</c:v>
                </c:pt>
                <c:pt idx="45">
                  <c:v>0.98717153204890162</c:v>
                </c:pt>
                <c:pt idx="46">
                  <c:v>0.98764868727070587</c:v>
                </c:pt>
                <c:pt idx="47">
                  <c:v>0.98814954151231038</c:v>
                </c:pt>
                <c:pt idx="48">
                  <c:v>0.98862684674242673</c:v>
                </c:pt>
                <c:pt idx="49">
                  <c:v>0.98875728649121819</c:v>
                </c:pt>
                <c:pt idx="50">
                  <c:v>0.9888877328177943</c:v>
                </c:pt>
                <c:pt idx="51">
                  <c:v>0.98901619740145408</c:v>
                </c:pt>
                <c:pt idx="52">
                  <c:v>0.98914164400799454</c:v>
                </c:pt>
                <c:pt idx="53">
                  <c:v>0.98926558195774073</c:v>
                </c:pt>
                <c:pt idx="54">
                  <c:v>0.98936129394627215</c:v>
                </c:pt>
                <c:pt idx="55">
                  <c:v>0.98925469035836777</c:v>
                </c:pt>
                <c:pt idx="56">
                  <c:v>0.98911802534180959</c:v>
                </c:pt>
                <c:pt idx="57">
                  <c:v>0.98898074964874982</c:v>
                </c:pt>
                <c:pt idx="58">
                  <c:v>0.98882319262726015</c:v>
                </c:pt>
                <c:pt idx="59">
                  <c:v>0.98869087306612013</c:v>
                </c:pt>
                <c:pt idx="60">
                  <c:v>0.98854702252365845</c:v>
                </c:pt>
                <c:pt idx="61">
                  <c:v>0.98871149223557719</c:v>
                </c:pt>
                <c:pt idx="62">
                  <c:v>0.98887215391791961</c:v>
                </c:pt>
                <c:pt idx="63">
                  <c:v>0.9889250295293448</c:v>
                </c:pt>
                <c:pt idx="64">
                  <c:v>0.98903308346697205</c:v>
                </c:pt>
                <c:pt idx="65">
                  <c:v>0.98913698977681463</c:v>
                </c:pt>
                <c:pt idx="66">
                  <c:v>0.98924758863143381</c:v>
                </c:pt>
                <c:pt idx="67">
                  <c:v>0.98914066349624385</c:v>
                </c:pt>
                <c:pt idx="68">
                  <c:v>0.98902893122286439</c:v>
                </c:pt>
                <c:pt idx="69">
                  <c:v>0.98891627440604346</c:v>
                </c:pt>
                <c:pt idx="70">
                  <c:v>0.98879432522047617</c:v>
                </c:pt>
                <c:pt idx="71">
                  <c:v>0.98866372818602322</c:v>
                </c:pt>
                <c:pt idx="72">
                  <c:v>0.98853469250585724</c:v>
                </c:pt>
                <c:pt idx="73">
                  <c:v>0.98780111386659231</c:v>
                </c:pt>
                <c:pt idx="74">
                  <c:v>0.98704432750972437</c:v>
                </c:pt>
                <c:pt idx="75">
                  <c:v>0.9862884670134956</c:v>
                </c:pt>
                <c:pt idx="76">
                  <c:v>0.98552934933520431</c:v>
                </c:pt>
                <c:pt idx="77">
                  <c:v>0.98475984895636981</c:v>
                </c:pt>
                <c:pt idx="78">
                  <c:v>0.98400211336821142</c:v>
                </c:pt>
                <c:pt idx="79">
                  <c:v>0.98440431638264936</c:v>
                </c:pt>
                <c:pt idx="80">
                  <c:v>0.98481890558568763</c:v>
                </c:pt>
                <c:pt idx="81">
                  <c:v>0.9852051763444527</c:v>
                </c:pt>
                <c:pt idx="82">
                  <c:v>0.98531086713426619</c:v>
                </c:pt>
                <c:pt idx="83">
                  <c:v>0.98473363588839002</c:v>
                </c:pt>
                <c:pt idx="84">
                  <c:v>0.98642449549227196</c:v>
                </c:pt>
                <c:pt idx="85">
                  <c:v>0.98596614478918454</c:v>
                </c:pt>
                <c:pt idx="86">
                  <c:v>0.98553993159300002</c:v>
                </c:pt>
                <c:pt idx="87">
                  <c:v>0.9851086358565706</c:v>
                </c:pt>
                <c:pt idx="88">
                  <c:v>0.98466963501536786</c:v>
                </c:pt>
                <c:pt idx="89">
                  <c:v>0.98424082790368905</c:v>
                </c:pt>
                <c:pt idx="90">
                  <c:v>0.98394986885766478</c:v>
                </c:pt>
                <c:pt idx="91">
                  <c:v>0.98302610381001398</c:v>
                </c:pt>
                <c:pt idx="92">
                  <c:v>0.98398084394503715</c:v>
                </c:pt>
                <c:pt idx="93">
                  <c:v>0.98285701093283329</c:v>
                </c:pt>
                <c:pt idx="94">
                  <c:v>0.98323904475885782</c:v>
                </c:pt>
                <c:pt idx="95">
                  <c:v>0.98389177120737747</c:v>
                </c:pt>
                <c:pt idx="96">
                  <c:v>0.98325899556675744</c:v>
                </c:pt>
                <c:pt idx="97">
                  <c:v>0.98335496997945848</c:v>
                </c:pt>
                <c:pt idx="98">
                  <c:v>0.982767422425876</c:v>
                </c:pt>
                <c:pt idx="99">
                  <c:v>0.98263765190276919</c:v>
                </c:pt>
                <c:pt idx="100">
                  <c:v>0.98315411905656758</c:v>
                </c:pt>
                <c:pt idx="101">
                  <c:v>0.9829941277930796</c:v>
                </c:pt>
                <c:pt idx="102">
                  <c:v>0.98222774064909713</c:v>
                </c:pt>
                <c:pt idx="103">
                  <c:v>0.98229274955354151</c:v>
                </c:pt>
                <c:pt idx="104">
                  <c:v>0.98278795770630978</c:v>
                </c:pt>
                <c:pt idx="105">
                  <c:v>0.98273960093781598</c:v>
                </c:pt>
                <c:pt idx="106">
                  <c:v>0.98266527372864165</c:v>
                </c:pt>
                <c:pt idx="107">
                  <c:v>0.98273379532706917</c:v>
                </c:pt>
                <c:pt idx="108">
                  <c:v>0.98275912448795666</c:v>
                </c:pt>
                <c:pt idx="109">
                  <c:v>0.98271721090313147</c:v>
                </c:pt>
                <c:pt idx="110">
                  <c:v>0.98268063580516962</c:v>
                </c:pt>
                <c:pt idx="111">
                  <c:v>0.98266087199070096</c:v>
                </c:pt>
                <c:pt idx="112">
                  <c:v>0.98264113237230744</c:v>
                </c:pt>
                <c:pt idx="113">
                  <c:v>0.98262202702977086</c:v>
                </c:pt>
                <c:pt idx="114">
                  <c:v>0.98260343259219585</c:v>
                </c:pt>
                <c:pt idx="115">
                  <c:v>0.98229591960549123</c:v>
                </c:pt>
                <c:pt idx="116">
                  <c:v>0.98198336038953093</c:v>
                </c:pt>
                <c:pt idx="117">
                  <c:v>0.98167232948573313</c:v>
                </c:pt>
                <c:pt idx="118">
                  <c:v>0.98136171184102583</c:v>
                </c:pt>
                <c:pt idx="119">
                  <c:v>0.98104669632018204</c:v>
                </c:pt>
                <c:pt idx="120">
                  <c:v>0.98073209497981828</c:v>
                </c:pt>
                <c:pt idx="121">
                  <c:v>0.9803657330243355</c:v>
                </c:pt>
                <c:pt idx="122">
                  <c:v>0.97999815197606177</c:v>
                </c:pt>
                <c:pt idx="123">
                  <c:v>0.97962465918392549</c:v>
                </c:pt>
                <c:pt idx="124">
                  <c:v>0.97924965768502792</c:v>
                </c:pt>
                <c:pt idx="125">
                  <c:v>0.97887175357712997</c:v>
                </c:pt>
                <c:pt idx="126">
                  <c:v>0.97848798372422052</c:v>
                </c:pt>
                <c:pt idx="127">
                  <c:v>0.97856292764205377</c:v>
                </c:pt>
                <c:pt idx="128">
                  <c:v>0.97863755875218739</c:v>
                </c:pt>
                <c:pt idx="129">
                  <c:v>0.97871102110821717</c:v>
                </c:pt>
                <c:pt idx="130">
                  <c:v>0.97878544822220559</c:v>
                </c:pt>
                <c:pt idx="131">
                  <c:v>0.97886007227772798</c:v>
                </c:pt>
                <c:pt idx="132">
                  <c:v>0.97893071096471374</c:v>
                </c:pt>
                <c:pt idx="133">
                  <c:v>0.97923478841611844</c:v>
                </c:pt>
                <c:pt idx="134">
                  <c:v>0.97953425375456515</c:v>
                </c:pt>
                <c:pt idx="135">
                  <c:v>0.97983445039032369</c:v>
                </c:pt>
                <c:pt idx="136">
                  <c:v>0.98013539505288538</c:v>
                </c:pt>
                <c:pt idx="137">
                  <c:v>0.98043169068248603</c:v>
                </c:pt>
                <c:pt idx="138">
                  <c:v>0.98072933492165215</c:v>
                </c:pt>
                <c:pt idx="139">
                  <c:v>0.98060807229296498</c:v>
                </c:pt>
                <c:pt idx="140">
                  <c:v>0.98048655975142363</c:v>
                </c:pt>
                <c:pt idx="141">
                  <c:v>0.98036290326988118</c:v>
                </c:pt>
                <c:pt idx="142">
                  <c:v>0.98024182274588567</c:v>
                </c:pt>
                <c:pt idx="143">
                  <c:v>0.98011938556435152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0-43FB-ABF3-8F912AEC659A}"/>
            </c:ext>
          </c:extLst>
        </c:ser>
        <c:ser>
          <c:idx val="4"/>
          <c:order val="4"/>
          <c:tx>
            <c:strRef>
              <c:f>'Q_SAE = 1 pu - PCC'!$V$5</c:f>
              <c:strCache>
                <c:ptCount val="1"/>
                <c:pt idx="0">
                  <c:v>Fase A - Com MPC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'Q_SAE = 1 pu - PCC'!$AC$6:$AC$149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cat>
          <c:val>
            <c:numRef>
              <c:f>'Q_SAE = 1 pu - PCC'!$V$6:$V$149</c:f>
              <c:numCache>
                <c:formatCode>General</c:formatCode>
                <c:ptCount val="144"/>
                <c:pt idx="0">
                  <c:v>0.99864493543274391</c:v>
                </c:pt>
                <c:pt idx="1">
                  <c:v>0.99865492731238525</c:v>
                </c:pt>
                <c:pt idx="2">
                  <c:v>0.99866617976200678</c:v>
                </c:pt>
                <c:pt idx="3">
                  <c:v>0.99867617744023585</c:v>
                </c:pt>
                <c:pt idx="4">
                  <c:v>0.99868742700367175</c:v>
                </c:pt>
                <c:pt idx="5">
                  <c:v>0.99869742179611398</c:v>
                </c:pt>
                <c:pt idx="6">
                  <c:v>0.99870867426242316</c:v>
                </c:pt>
                <c:pt idx="7">
                  <c:v>0.9987136094533432</c:v>
                </c:pt>
                <c:pt idx="8">
                  <c:v>0.99871980232705515</c:v>
                </c:pt>
                <c:pt idx="9">
                  <c:v>0.99872474043819626</c:v>
                </c:pt>
                <c:pt idx="10">
                  <c:v>0.9987309304467038</c:v>
                </c:pt>
                <c:pt idx="11">
                  <c:v>0.99873587147621845</c:v>
                </c:pt>
                <c:pt idx="12">
                  <c:v>0.9987420615123308</c:v>
                </c:pt>
                <c:pt idx="13">
                  <c:v>0.99874704303638806</c:v>
                </c:pt>
                <c:pt idx="14">
                  <c:v>0.99875327644937029</c:v>
                </c:pt>
                <c:pt idx="15">
                  <c:v>0.998758257979808</c:v>
                </c:pt>
                <c:pt idx="16">
                  <c:v>0.99876449139973433</c:v>
                </c:pt>
                <c:pt idx="17">
                  <c:v>0.99876947293655249</c:v>
                </c:pt>
                <c:pt idx="18">
                  <c:v>0.99877445447642565</c:v>
                </c:pt>
                <c:pt idx="19">
                  <c:v>0.99877446314534379</c:v>
                </c:pt>
                <c:pt idx="20">
                  <c:v>0.99877447470412184</c:v>
                </c:pt>
                <c:pt idx="21">
                  <c:v>0.99877448626315224</c:v>
                </c:pt>
                <c:pt idx="22">
                  <c:v>0.9994552682948693</c:v>
                </c:pt>
                <c:pt idx="23">
                  <c:v>0.99972125101343468</c:v>
                </c:pt>
                <c:pt idx="24">
                  <c:v>0.99973051286910075</c:v>
                </c:pt>
                <c:pt idx="25">
                  <c:v>0.99973050576815592</c:v>
                </c:pt>
                <c:pt idx="26">
                  <c:v>0.99973161629928009</c:v>
                </c:pt>
                <c:pt idx="27">
                  <c:v>0.99972924141436481</c:v>
                </c:pt>
                <c:pt idx="28">
                  <c:v>0.99972923431374172</c:v>
                </c:pt>
                <c:pt idx="29">
                  <c:v>0.99973159737183082</c:v>
                </c:pt>
                <c:pt idx="30">
                  <c:v>0.99972922247968521</c:v>
                </c:pt>
                <c:pt idx="31">
                  <c:v>0.99970471365677627</c:v>
                </c:pt>
                <c:pt idx="32">
                  <c:v>0.99967895956005925</c:v>
                </c:pt>
                <c:pt idx="33">
                  <c:v>0.99965210444692065</c:v>
                </c:pt>
                <c:pt idx="34">
                  <c:v>0.99962637031779</c:v>
                </c:pt>
                <c:pt idx="35">
                  <c:v>0.99960190067740762</c:v>
                </c:pt>
                <c:pt idx="36">
                  <c:v>0.99957849292535261</c:v>
                </c:pt>
                <c:pt idx="37">
                  <c:v>0.99954131857587092</c:v>
                </c:pt>
                <c:pt idx="38">
                  <c:v>0.99950876857186588</c:v>
                </c:pt>
                <c:pt idx="39">
                  <c:v>0.99947390584668649</c:v>
                </c:pt>
                <c:pt idx="40">
                  <c:v>0.99944013716051183</c:v>
                </c:pt>
                <c:pt idx="41">
                  <c:v>0.99940879713773678</c:v>
                </c:pt>
                <c:pt idx="42">
                  <c:v>0.99937049884351048</c:v>
                </c:pt>
                <c:pt idx="43">
                  <c:v>0.99964243727107616</c:v>
                </c:pt>
                <c:pt idx="44">
                  <c:v>0.99995822863549244</c:v>
                </c:pt>
                <c:pt idx="45">
                  <c:v>1.000293988279058</c:v>
                </c:pt>
                <c:pt idx="46">
                  <c:v>1.0006430874294632</c:v>
                </c:pt>
                <c:pt idx="47">
                  <c:v>1.0009914558027804</c:v>
                </c:pt>
                <c:pt idx="48">
                  <c:v>1.0013214150509815</c:v>
                </c:pt>
                <c:pt idx="49">
                  <c:v>1.0013353601989525</c:v>
                </c:pt>
                <c:pt idx="50">
                  <c:v>1.0013433722061886</c:v>
                </c:pt>
                <c:pt idx="51">
                  <c:v>1.0013453953495399</c:v>
                </c:pt>
                <c:pt idx="52">
                  <c:v>1.0013450017326209</c:v>
                </c:pt>
                <c:pt idx="53">
                  <c:v>1.0013410994560528</c:v>
                </c:pt>
                <c:pt idx="54">
                  <c:v>1.0013252916639486</c:v>
                </c:pt>
                <c:pt idx="55">
                  <c:v>1.001413447150497</c:v>
                </c:pt>
                <c:pt idx="56">
                  <c:v>1.0015207828192692</c:v>
                </c:pt>
                <c:pt idx="57">
                  <c:v>1.0016318777286426</c:v>
                </c:pt>
                <c:pt idx="58">
                  <c:v>1.0017516665442956</c:v>
                </c:pt>
                <c:pt idx="59">
                  <c:v>1.0018512542975089</c:v>
                </c:pt>
                <c:pt idx="60">
                  <c:v>1.0019462648287198</c:v>
                </c:pt>
                <c:pt idx="61">
                  <c:v>1.0020161380299966</c:v>
                </c:pt>
                <c:pt idx="62">
                  <c:v>1.0020885003594724</c:v>
                </c:pt>
                <c:pt idx="63">
                  <c:v>1.0021585677738147</c:v>
                </c:pt>
                <c:pt idx="64">
                  <c:v>1.0022117967558064</c:v>
                </c:pt>
                <c:pt idx="65">
                  <c:v>1.0022565949381441</c:v>
                </c:pt>
                <c:pt idx="66">
                  <c:v>1.0022929505814462</c:v>
                </c:pt>
                <c:pt idx="67">
                  <c:v>1.0022781587815774</c:v>
                </c:pt>
                <c:pt idx="68">
                  <c:v>1.0022573012359837</c:v>
                </c:pt>
                <c:pt idx="69">
                  <c:v>1.0022328395723408</c:v>
                </c:pt>
                <c:pt idx="70">
                  <c:v>1.0022059558783936</c:v>
                </c:pt>
                <c:pt idx="71">
                  <c:v>1.0021717970268131</c:v>
                </c:pt>
                <c:pt idx="72">
                  <c:v>1.0021352631492995</c:v>
                </c:pt>
                <c:pt idx="73">
                  <c:v>1.0021153780598533</c:v>
                </c:pt>
                <c:pt idx="74">
                  <c:v>1.0020918627761484</c:v>
                </c:pt>
                <c:pt idx="75">
                  <c:v>1.0020345056531581</c:v>
                </c:pt>
                <c:pt idx="76">
                  <c:v>1.0020012970265462</c:v>
                </c:pt>
                <c:pt idx="77">
                  <c:v>1.0019657325900677</c:v>
                </c:pt>
                <c:pt idx="78">
                  <c:v>1.001823311181149</c:v>
                </c:pt>
                <c:pt idx="79">
                  <c:v>1.0019461398082223</c:v>
                </c:pt>
                <c:pt idx="80">
                  <c:v>1.0019609847779076</c:v>
                </c:pt>
                <c:pt idx="81">
                  <c:v>1.0019721819439662</c:v>
                </c:pt>
                <c:pt idx="82">
                  <c:v>1.0019447999046334</c:v>
                </c:pt>
                <c:pt idx="83">
                  <c:v>1.0017887790650775</c:v>
                </c:pt>
                <c:pt idx="84">
                  <c:v>1.0017951629479218</c:v>
                </c:pt>
                <c:pt idx="85">
                  <c:v>1.0017829303173449</c:v>
                </c:pt>
                <c:pt idx="86">
                  <c:v>1.0017935492347603</c:v>
                </c:pt>
                <c:pt idx="87">
                  <c:v>1.0018895111755637</c:v>
                </c:pt>
                <c:pt idx="88">
                  <c:v>1.0018519571376674</c:v>
                </c:pt>
                <c:pt idx="89">
                  <c:v>1.0018132659784833</c:v>
                </c:pt>
                <c:pt idx="90">
                  <c:v>1.0017539693056008</c:v>
                </c:pt>
                <c:pt idx="91">
                  <c:v>1.0014904715812909</c:v>
                </c:pt>
                <c:pt idx="92">
                  <c:v>1.0014469846365337</c:v>
                </c:pt>
                <c:pt idx="93">
                  <c:v>1.0011868652213949</c:v>
                </c:pt>
                <c:pt idx="94">
                  <c:v>1.000954038435774</c:v>
                </c:pt>
                <c:pt idx="95">
                  <c:v>1.0009015277969804</c:v>
                </c:pt>
                <c:pt idx="96">
                  <c:v>1.0006839178573015</c:v>
                </c:pt>
                <c:pt idx="97">
                  <c:v>1.0006233061164267</c:v>
                </c:pt>
                <c:pt idx="98">
                  <c:v>1.0004699395633119</c:v>
                </c:pt>
                <c:pt idx="99">
                  <c:v>1.0002513937778368</c:v>
                </c:pt>
                <c:pt idx="100">
                  <c:v>1.0001958588041948</c:v>
                </c:pt>
                <c:pt idx="101">
                  <c:v>1.0001228043070698</c:v>
                </c:pt>
                <c:pt idx="102">
                  <c:v>1.0000090388143879</c:v>
                </c:pt>
                <c:pt idx="103">
                  <c:v>1.0000179363489814</c:v>
                </c:pt>
                <c:pt idx="104">
                  <c:v>1.0000221146785091</c:v>
                </c:pt>
                <c:pt idx="105">
                  <c:v>1.0000145503023359</c:v>
                </c:pt>
                <c:pt idx="106">
                  <c:v>1.000047915272676</c:v>
                </c:pt>
                <c:pt idx="107">
                  <c:v>1.000076545687967</c:v>
                </c:pt>
                <c:pt idx="108">
                  <c:v>1.0000609409837096</c:v>
                </c:pt>
                <c:pt idx="109">
                  <c:v>0.99996155626914462</c:v>
                </c:pt>
                <c:pt idx="110">
                  <c:v>0.99989376530325869</c:v>
                </c:pt>
                <c:pt idx="111">
                  <c:v>0.99984350367222674</c:v>
                </c:pt>
                <c:pt idx="112">
                  <c:v>0.99980014689865837</c:v>
                </c:pt>
                <c:pt idx="113">
                  <c:v>0.99976038962191471</c:v>
                </c:pt>
                <c:pt idx="114">
                  <c:v>0.99972177350345182</c:v>
                </c:pt>
                <c:pt idx="115">
                  <c:v>0.99950767017511088</c:v>
                </c:pt>
                <c:pt idx="116">
                  <c:v>0.99928826364590317</c:v>
                </c:pt>
                <c:pt idx="117">
                  <c:v>0.99907064967765014</c:v>
                </c:pt>
                <c:pt idx="118">
                  <c:v>0.99885355030282974</c:v>
                </c:pt>
                <c:pt idx="119">
                  <c:v>0.9986311924608825</c:v>
                </c:pt>
                <c:pt idx="120">
                  <c:v>0.9985354258860093</c:v>
                </c:pt>
                <c:pt idx="121">
                  <c:v>0.99843768320507575</c:v>
                </c:pt>
                <c:pt idx="122">
                  <c:v>0.99812687296116653</c:v>
                </c:pt>
                <c:pt idx="123">
                  <c:v>0.9976962925708055</c:v>
                </c:pt>
                <c:pt idx="124">
                  <c:v>0.99714091208452416</c:v>
                </c:pt>
                <c:pt idx="125">
                  <c:v>0.99645064410824191</c:v>
                </c:pt>
                <c:pt idx="126">
                  <c:v>0.99560281623932256</c:v>
                </c:pt>
                <c:pt idx="127">
                  <c:v>0.99583331742764269</c:v>
                </c:pt>
                <c:pt idx="128">
                  <c:v>0.99604869397096407</c:v>
                </c:pt>
                <c:pt idx="129">
                  <c:v>0.99624642464795521</c:v>
                </c:pt>
                <c:pt idx="130">
                  <c:v>0.99643532979049587</c:v>
                </c:pt>
                <c:pt idx="131">
                  <c:v>0.99661036727596841</c:v>
                </c:pt>
                <c:pt idx="132">
                  <c:v>0.99677028213947649</c:v>
                </c:pt>
                <c:pt idx="133">
                  <c:v>0.99718358326274781</c:v>
                </c:pt>
                <c:pt idx="134">
                  <c:v>0.99756159682402423</c:v>
                </c:pt>
                <c:pt idx="135">
                  <c:v>0.99791565218505773</c:v>
                </c:pt>
                <c:pt idx="136">
                  <c:v>0.99824323899854239</c:v>
                </c:pt>
                <c:pt idx="137">
                  <c:v>0.99847122942213951</c:v>
                </c:pt>
                <c:pt idx="138">
                  <c:v>0.99849747847811721</c:v>
                </c:pt>
                <c:pt idx="139">
                  <c:v>0.99850360198517985</c:v>
                </c:pt>
                <c:pt idx="140">
                  <c:v>0.9985084736509533</c:v>
                </c:pt>
                <c:pt idx="141">
                  <c:v>0.99843517076318122</c:v>
                </c:pt>
                <c:pt idx="142">
                  <c:v>0.99828999697803966</c:v>
                </c:pt>
                <c:pt idx="143">
                  <c:v>0.99813599776008055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0-43FB-ABF3-8F912AEC659A}"/>
            </c:ext>
          </c:extLst>
        </c:ser>
        <c:ser>
          <c:idx val="5"/>
          <c:order val="5"/>
          <c:tx>
            <c:strRef>
              <c:f>'Q_SAE = 1 pu - PCC'!$W$5</c:f>
              <c:strCache>
                <c:ptCount val="1"/>
                <c:pt idx="0">
                  <c:v>Fase B - Com MPC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'Q_SAE = 1 pu - PCC'!$AC$6:$AC$149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cat>
          <c:val>
            <c:numRef>
              <c:f>'Q_SAE = 1 pu - PCC'!$W$6:$W$149</c:f>
              <c:numCache>
                <c:formatCode>General</c:formatCode>
                <c:ptCount val="144"/>
                <c:pt idx="0">
                  <c:v>0.99988865187893272</c:v>
                </c:pt>
                <c:pt idx="1">
                  <c:v>0.99988720023624789</c:v>
                </c:pt>
                <c:pt idx="2">
                  <c:v>0.99988616936407826</c:v>
                </c:pt>
                <c:pt idx="3">
                  <c:v>0.99988406601122404</c:v>
                </c:pt>
                <c:pt idx="4">
                  <c:v>0.99988196273271956</c:v>
                </c:pt>
                <c:pt idx="5">
                  <c:v>0.99988093206153894</c:v>
                </c:pt>
                <c:pt idx="6">
                  <c:v>0.99987948083460376</c:v>
                </c:pt>
                <c:pt idx="7">
                  <c:v>0.9998816678711544</c:v>
                </c:pt>
                <c:pt idx="8">
                  <c:v>0.99988278242507356</c:v>
                </c:pt>
                <c:pt idx="9">
                  <c:v>0.99988496953790318</c:v>
                </c:pt>
                <c:pt idx="10">
                  <c:v>0.99988673611321377</c:v>
                </c:pt>
                <c:pt idx="11">
                  <c:v>0.99988892330877244</c:v>
                </c:pt>
                <c:pt idx="12">
                  <c:v>0.9998900380389345</c:v>
                </c:pt>
                <c:pt idx="13">
                  <c:v>0.9998898488994985</c:v>
                </c:pt>
                <c:pt idx="14">
                  <c:v>0.99989031174180432</c:v>
                </c:pt>
                <c:pt idx="15">
                  <c:v>0.99989012264810884</c:v>
                </c:pt>
                <c:pt idx="16">
                  <c:v>0.99989058554700494</c:v>
                </c:pt>
                <c:pt idx="17">
                  <c:v>0.9998893240140394</c:v>
                </c:pt>
                <c:pt idx="18">
                  <c:v>0.9998897869731731</c:v>
                </c:pt>
                <c:pt idx="19">
                  <c:v>0.99988913498947773</c:v>
                </c:pt>
                <c:pt idx="20">
                  <c:v>0.99988913498947773</c:v>
                </c:pt>
                <c:pt idx="21">
                  <c:v>0.99988848300693278</c:v>
                </c:pt>
                <c:pt idx="22">
                  <c:v>1.0005677293654707</c:v>
                </c:pt>
                <c:pt idx="23">
                  <c:v>1.0008332886097848</c:v>
                </c:pt>
                <c:pt idx="24">
                  <c:v>1.0008429045952412</c:v>
                </c:pt>
                <c:pt idx="25">
                  <c:v>1.0008429045952412</c:v>
                </c:pt>
                <c:pt idx="26">
                  <c:v>1.0008446153508919</c:v>
                </c:pt>
                <c:pt idx="27">
                  <c:v>1.0008429045952412</c:v>
                </c:pt>
                <c:pt idx="28">
                  <c:v>1.0008446272926013</c:v>
                </c:pt>
                <c:pt idx="29">
                  <c:v>1.0008463380453074</c:v>
                </c:pt>
                <c:pt idx="30">
                  <c:v>1.0008446272926013</c:v>
                </c:pt>
                <c:pt idx="31">
                  <c:v>1.0008221843827592</c:v>
                </c:pt>
                <c:pt idx="32">
                  <c:v>1.0008001776807758</c:v>
                </c:pt>
                <c:pt idx="33">
                  <c:v>1.0007760435324395</c:v>
                </c:pt>
                <c:pt idx="34">
                  <c:v>1.0007536276546891</c:v>
                </c:pt>
                <c:pt idx="35">
                  <c:v>1.0007316474916892</c:v>
                </c:pt>
                <c:pt idx="36">
                  <c:v>1.0007118094314673</c:v>
                </c:pt>
                <c:pt idx="37">
                  <c:v>1.0006727339453005</c:v>
                </c:pt>
                <c:pt idx="38">
                  <c:v>1.0006381446032815</c:v>
                </c:pt>
                <c:pt idx="39">
                  <c:v>1.0006014387363849</c:v>
                </c:pt>
                <c:pt idx="40">
                  <c:v>1.0005675267008931</c:v>
                </c:pt>
                <c:pt idx="41">
                  <c:v>1.0005342569523663</c:v>
                </c:pt>
                <c:pt idx="42">
                  <c:v>1.0004941926946036</c:v>
                </c:pt>
                <c:pt idx="43">
                  <c:v>1.0007246360225208</c:v>
                </c:pt>
                <c:pt idx="44">
                  <c:v>1.0009987530679882</c:v>
                </c:pt>
                <c:pt idx="45">
                  <c:v>1.0012926788896674</c:v>
                </c:pt>
                <c:pt idx="46">
                  <c:v>1.0015991992243671</c:v>
                </c:pt>
                <c:pt idx="47">
                  <c:v>1.0019070061030548</c:v>
                </c:pt>
                <c:pt idx="48">
                  <c:v>1.0021961571307658</c:v>
                </c:pt>
                <c:pt idx="49">
                  <c:v>1.0022145124537485</c:v>
                </c:pt>
                <c:pt idx="50">
                  <c:v>1.0022262963336657</c:v>
                </c:pt>
                <c:pt idx="51">
                  <c:v>1.0022347408565386</c:v>
                </c:pt>
                <c:pt idx="52">
                  <c:v>1.0022403530257322</c:v>
                </c:pt>
                <c:pt idx="53">
                  <c:v>1.0022406989826482</c:v>
                </c:pt>
                <c:pt idx="54">
                  <c:v>1.0022295949226796</c:v>
                </c:pt>
                <c:pt idx="55">
                  <c:v>1.0023208423439893</c:v>
                </c:pt>
                <c:pt idx="56">
                  <c:v>1.0024332091330783</c:v>
                </c:pt>
                <c:pt idx="57">
                  <c:v>1.0025493697842303</c:v>
                </c:pt>
                <c:pt idx="58">
                  <c:v>1.0026718115967139</c:v>
                </c:pt>
                <c:pt idx="59">
                  <c:v>1.0027758148935446</c:v>
                </c:pt>
                <c:pt idx="60">
                  <c:v>1.0028737969530348</c:v>
                </c:pt>
                <c:pt idx="61">
                  <c:v>1.0029403901357854</c:v>
                </c:pt>
                <c:pt idx="62">
                  <c:v>1.0030095580484499</c:v>
                </c:pt>
                <c:pt idx="63">
                  <c:v>1.0030757162010564</c:v>
                </c:pt>
                <c:pt idx="64">
                  <c:v>1.003125352353661</c:v>
                </c:pt>
                <c:pt idx="65">
                  <c:v>1.0031673960663596</c:v>
                </c:pt>
                <c:pt idx="66">
                  <c:v>1.0031996611355061</c:v>
                </c:pt>
                <c:pt idx="67">
                  <c:v>1.0031959570039262</c:v>
                </c:pt>
                <c:pt idx="68">
                  <c:v>1.0031861972006684</c:v>
                </c:pt>
                <c:pt idx="69">
                  <c:v>1.0031726161789365</c:v>
                </c:pt>
                <c:pt idx="70">
                  <c:v>1.0031570013914914</c:v>
                </c:pt>
                <c:pt idx="71">
                  <c:v>1.0031348988707292</c:v>
                </c:pt>
                <c:pt idx="72">
                  <c:v>1.0031088000103279</c:v>
                </c:pt>
                <c:pt idx="73">
                  <c:v>1.0031224192942441</c:v>
                </c:pt>
                <c:pt idx="74">
                  <c:v>1.003132669286404</c:v>
                </c:pt>
                <c:pt idx="75">
                  <c:v>1.0031104404981954</c:v>
                </c:pt>
                <c:pt idx="76">
                  <c:v>1.0031115580760743</c:v>
                </c:pt>
                <c:pt idx="77">
                  <c:v>1.0031086842140389</c:v>
                </c:pt>
                <c:pt idx="78">
                  <c:v>1.0030004933418439</c:v>
                </c:pt>
                <c:pt idx="79">
                  <c:v>1.0031047113894227</c:v>
                </c:pt>
                <c:pt idx="80">
                  <c:v>1.0031000457843433</c:v>
                </c:pt>
                <c:pt idx="81">
                  <c:v>1.0030929064952665</c:v>
                </c:pt>
                <c:pt idx="82">
                  <c:v>1.0030473101765569</c:v>
                </c:pt>
                <c:pt idx="83">
                  <c:v>1.0028728471993114</c:v>
                </c:pt>
                <c:pt idx="84">
                  <c:v>1.0028610103541424</c:v>
                </c:pt>
                <c:pt idx="85">
                  <c:v>1.0028632442660106</c:v>
                </c:pt>
                <c:pt idx="86">
                  <c:v>1.0028864560391066</c:v>
                </c:pt>
                <c:pt idx="87">
                  <c:v>1.0029970246784696</c:v>
                </c:pt>
                <c:pt idx="88">
                  <c:v>1.00297428372192</c:v>
                </c:pt>
                <c:pt idx="89">
                  <c:v>1.0029499896705161</c:v>
                </c:pt>
                <c:pt idx="90">
                  <c:v>1.0029050264919834</c:v>
                </c:pt>
                <c:pt idx="91">
                  <c:v>1.0026469904078783</c:v>
                </c:pt>
                <c:pt idx="92">
                  <c:v>1.0026091889940902</c:v>
                </c:pt>
                <c:pt idx="93">
                  <c:v>1.0023569967357773</c:v>
                </c:pt>
                <c:pt idx="94">
                  <c:v>1.0021282537871272</c:v>
                </c:pt>
                <c:pt idx="95">
                  <c:v>1.0020828121267216</c:v>
                </c:pt>
                <c:pt idx="96">
                  <c:v>1.0018709681331046</c:v>
                </c:pt>
                <c:pt idx="97">
                  <c:v>1.0018200507405746</c:v>
                </c:pt>
                <c:pt idx="98">
                  <c:v>1.0016773304347404</c:v>
                </c:pt>
                <c:pt idx="99">
                  <c:v>1.0014680289302496</c:v>
                </c:pt>
                <c:pt idx="100">
                  <c:v>1.0014226897924097</c:v>
                </c:pt>
                <c:pt idx="101">
                  <c:v>1.0013599319670656</c:v>
                </c:pt>
                <c:pt idx="102">
                  <c:v>1.0012561503563107</c:v>
                </c:pt>
                <c:pt idx="103">
                  <c:v>1.0012529244167625</c:v>
                </c:pt>
                <c:pt idx="104">
                  <c:v>1.0012453972496191</c:v>
                </c:pt>
                <c:pt idx="105">
                  <c:v>1.0012279823379748</c:v>
                </c:pt>
                <c:pt idx="106">
                  <c:v>1.0012484082699018</c:v>
                </c:pt>
                <c:pt idx="107">
                  <c:v>1.0012656159575253</c:v>
                </c:pt>
                <c:pt idx="108">
                  <c:v>1.0012374411474285</c:v>
                </c:pt>
                <c:pt idx="109">
                  <c:v>1.0011442081199446</c:v>
                </c:pt>
                <c:pt idx="110">
                  <c:v>1.0010815720645452</c:v>
                </c:pt>
                <c:pt idx="111">
                  <c:v>1.0010350663761391</c:v>
                </c:pt>
                <c:pt idx="112">
                  <c:v>1.0009965175988957</c:v>
                </c:pt>
                <c:pt idx="113">
                  <c:v>1.0009616385149398</c:v>
                </c:pt>
                <c:pt idx="114">
                  <c:v>1.0009278459222704</c:v>
                </c:pt>
                <c:pt idx="115">
                  <c:v>1.0007466528552609</c:v>
                </c:pt>
                <c:pt idx="116">
                  <c:v>1.0005633263490403</c:v>
                </c:pt>
                <c:pt idx="117">
                  <c:v>1.0003788888580374</c:v>
                </c:pt>
                <c:pt idx="118">
                  <c:v>1.0001967703461345</c:v>
                </c:pt>
                <c:pt idx="119">
                  <c:v>1.0000091064527077</c:v>
                </c:pt>
                <c:pt idx="120">
                  <c:v>0.99994627427826044</c:v>
                </c:pt>
                <c:pt idx="121">
                  <c:v>0.99990011957165381</c:v>
                </c:pt>
                <c:pt idx="122">
                  <c:v>0.99964195320590943</c:v>
                </c:pt>
                <c:pt idx="123">
                  <c:v>0.99926355472603801</c:v>
                </c:pt>
                <c:pt idx="124">
                  <c:v>0.99876106251064745</c:v>
                </c:pt>
                <c:pt idx="125">
                  <c:v>0.99812371941775591</c:v>
                </c:pt>
                <c:pt idx="126">
                  <c:v>0.99732912391778605</c:v>
                </c:pt>
                <c:pt idx="127">
                  <c:v>0.99754528781234286</c:v>
                </c:pt>
                <c:pt idx="128">
                  <c:v>0.99774593738599515</c:v>
                </c:pt>
                <c:pt idx="129">
                  <c:v>0.99792999910454205</c:v>
                </c:pt>
                <c:pt idx="130">
                  <c:v>0.99810436921903478</c:v>
                </c:pt>
                <c:pt idx="131">
                  <c:v>0.99826559914438462</c:v>
                </c:pt>
                <c:pt idx="132">
                  <c:v>0.99841196437230473</c:v>
                </c:pt>
                <c:pt idx="133">
                  <c:v>0.99879516463640883</c:v>
                </c:pt>
                <c:pt idx="134">
                  <c:v>0.99914453916032597</c:v>
                </c:pt>
                <c:pt idx="135">
                  <c:v>0.99946828655234543</c:v>
                </c:pt>
                <c:pt idx="136">
                  <c:v>0.99976575426027625</c:v>
                </c:pt>
                <c:pt idx="137">
                  <c:v>0.9999647482901266</c:v>
                </c:pt>
                <c:pt idx="138">
                  <c:v>0.99996184326226478</c:v>
                </c:pt>
                <c:pt idx="139">
                  <c:v>0.99996705747409309</c:v>
                </c:pt>
                <c:pt idx="140">
                  <c:v>0.99997161996984518</c:v>
                </c:pt>
                <c:pt idx="141">
                  <c:v>0.99989839518558432</c:v>
                </c:pt>
                <c:pt idx="142">
                  <c:v>0.99975428092953156</c:v>
                </c:pt>
                <c:pt idx="143">
                  <c:v>0.99959982084593413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30-43FB-ABF3-8F912AEC659A}"/>
            </c:ext>
          </c:extLst>
        </c:ser>
        <c:ser>
          <c:idx val="6"/>
          <c:order val="6"/>
          <c:tx>
            <c:strRef>
              <c:f>'Q_SAE = 1 pu - PCC'!$X$5</c:f>
              <c:strCache>
                <c:ptCount val="1"/>
                <c:pt idx="0">
                  <c:v>Fase C - Com MPC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'Q_SAE = 1 pu - PCC'!$AC$6:$AC$149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cat>
          <c:val>
            <c:numRef>
              <c:f>'Q_SAE = 1 pu - PCC'!$X$6:$X$149</c:f>
              <c:numCache>
                <c:formatCode>General</c:formatCode>
                <c:ptCount val="144"/>
                <c:pt idx="0">
                  <c:v>0.99959753271672203</c:v>
                </c:pt>
                <c:pt idx="1">
                  <c:v>0.99959443072228138</c:v>
                </c:pt>
                <c:pt idx="2">
                  <c:v>0.99959243036898626</c:v>
                </c:pt>
                <c:pt idx="3">
                  <c:v>0.99958932848005944</c:v>
                </c:pt>
                <c:pt idx="4">
                  <c:v>0.99958622664612085</c:v>
                </c:pt>
                <c:pt idx="5">
                  <c:v>0.99958422644030709</c:v>
                </c:pt>
                <c:pt idx="6">
                  <c:v>0.99958112471188498</c:v>
                </c:pt>
                <c:pt idx="7">
                  <c:v>0.99957731997845556</c:v>
                </c:pt>
                <c:pt idx="8">
                  <c:v>0.99957291371437362</c:v>
                </c:pt>
                <c:pt idx="9">
                  <c:v>0.99956960902011349</c:v>
                </c:pt>
                <c:pt idx="10">
                  <c:v>0.99956520276616789</c:v>
                </c:pt>
                <c:pt idx="11">
                  <c:v>0.99956079651801455</c:v>
                </c:pt>
                <c:pt idx="12">
                  <c:v>0.99955809338794344</c:v>
                </c:pt>
                <c:pt idx="13">
                  <c:v>0.99955539026632223</c:v>
                </c:pt>
                <c:pt idx="14">
                  <c:v>0.9995532887130133</c:v>
                </c:pt>
                <c:pt idx="15">
                  <c:v>0.99955058561149479</c:v>
                </c:pt>
                <c:pt idx="16">
                  <c:v>0.99954848408590824</c:v>
                </c:pt>
                <c:pt idx="17">
                  <c:v>0.99954578100449276</c:v>
                </c:pt>
                <c:pt idx="18">
                  <c:v>0.99954307793152752</c:v>
                </c:pt>
                <c:pt idx="19">
                  <c:v>0.99954367950662915</c:v>
                </c:pt>
                <c:pt idx="20">
                  <c:v>0.99954478105389188</c:v>
                </c:pt>
                <c:pt idx="21">
                  <c:v>0.99954478105389188</c:v>
                </c:pt>
                <c:pt idx="22">
                  <c:v>1.0002259098360275</c:v>
                </c:pt>
                <c:pt idx="23">
                  <c:v>1.0004925904605579</c:v>
                </c:pt>
                <c:pt idx="24">
                  <c:v>1.0005016026323397</c:v>
                </c:pt>
                <c:pt idx="25">
                  <c:v>1.0005016026323397</c:v>
                </c:pt>
                <c:pt idx="26">
                  <c:v>1.0005035344340036</c:v>
                </c:pt>
                <c:pt idx="27">
                  <c:v>1.0005009964703924</c:v>
                </c:pt>
                <c:pt idx="28">
                  <c:v>1.0005009964703924</c:v>
                </c:pt>
                <c:pt idx="29">
                  <c:v>1.0005018292388745</c:v>
                </c:pt>
                <c:pt idx="30">
                  <c:v>1.0005003903096523</c:v>
                </c:pt>
                <c:pt idx="31">
                  <c:v>1.0004807036908718</c:v>
                </c:pt>
                <c:pt idx="32">
                  <c:v>1.0004593215920201</c:v>
                </c:pt>
                <c:pt idx="33">
                  <c:v>1.000438217682222</c:v>
                </c:pt>
                <c:pt idx="34">
                  <c:v>1.0004179550024286</c:v>
                </c:pt>
                <c:pt idx="35">
                  <c:v>1.0003966028212801</c:v>
                </c:pt>
                <c:pt idx="36">
                  <c:v>1.0003796105345626</c:v>
                </c:pt>
                <c:pt idx="37">
                  <c:v>1.000352480919716</c:v>
                </c:pt>
                <c:pt idx="38">
                  <c:v>1.000330657525617</c:v>
                </c:pt>
                <c:pt idx="39">
                  <c:v>1.0003068136337052</c:v>
                </c:pt>
                <c:pt idx="40">
                  <c:v>1.0002850228631828</c:v>
                </c:pt>
                <c:pt idx="41">
                  <c:v>1.0002634674616355</c:v>
                </c:pt>
                <c:pt idx="42">
                  <c:v>1.0002369277966612</c:v>
                </c:pt>
                <c:pt idx="43">
                  <c:v>1.0004630501615239</c:v>
                </c:pt>
                <c:pt idx="44">
                  <c:v>1.0007340887122058</c:v>
                </c:pt>
                <c:pt idx="45">
                  <c:v>1.0010261420685274</c:v>
                </c:pt>
                <c:pt idx="46">
                  <c:v>1.0013291089527172</c:v>
                </c:pt>
                <c:pt idx="47">
                  <c:v>1.0016336511071529</c:v>
                </c:pt>
                <c:pt idx="48">
                  <c:v>1.001920503176245</c:v>
                </c:pt>
                <c:pt idx="49">
                  <c:v>1.0019472768580888</c:v>
                </c:pt>
                <c:pt idx="50">
                  <c:v>1.0019683585369035</c:v>
                </c:pt>
                <c:pt idx="51">
                  <c:v>1.001985451631898</c:v>
                </c:pt>
                <c:pt idx="52">
                  <c:v>1.0019994785136936</c:v>
                </c:pt>
                <c:pt idx="53">
                  <c:v>1.0020096448493598</c:v>
                </c:pt>
                <c:pt idx="54">
                  <c:v>1.0020077938541943</c:v>
                </c:pt>
                <c:pt idx="55">
                  <c:v>1.0020848435033234</c:v>
                </c:pt>
                <c:pt idx="56">
                  <c:v>1.0021821994140119</c:v>
                </c:pt>
                <c:pt idx="57">
                  <c:v>1.0022830545241515</c:v>
                </c:pt>
                <c:pt idx="58">
                  <c:v>1.0023909302737868</c:v>
                </c:pt>
                <c:pt idx="59">
                  <c:v>1.0024801524189961</c:v>
                </c:pt>
                <c:pt idx="60">
                  <c:v>1.0025644148065918</c:v>
                </c:pt>
                <c:pt idx="61">
                  <c:v>1.0026330450688112</c:v>
                </c:pt>
                <c:pt idx="62">
                  <c:v>1.0027059029843433</c:v>
                </c:pt>
                <c:pt idx="63">
                  <c:v>1.0027742617704709</c:v>
                </c:pt>
                <c:pt idx="64">
                  <c:v>1.0028264049087297</c:v>
                </c:pt>
                <c:pt idx="65">
                  <c:v>1.0028711304041873</c:v>
                </c:pt>
                <c:pt idx="66">
                  <c:v>1.0029076537232431</c:v>
                </c:pt>
                <c:pt idx="67">
                  <c:v>1.0029011221649093</c:v>
                </c:pt>
                <c:pt idx="68">
                  <c:v>1.0028892574583037</c:v>
                </c:pt>
                <c:pt idx="69">
                  <c:v>1.0028735884509139</c:v>
                </c:pt>
                <c:pt idx="70">
                  <c:v>1.0028540758251823</c:v>
                </c:pt>
                <c:pt idx="71">
                  <c:v>1.0028301953790681</c:v>
                </c:pt>
                <c:pt idx="72">
                  <c:v>1.0028011042963019</c:v>
                </c:pt>
                <c:pt idx="73">
                  <c:v>1.0027795825338777</c:v>
                </c:pt>
                <c:pt idx="74">
                  <c:v>1.0027533147054684</c:v>
                </c:pt>
                <c:pt idx="75">
                  <c:v>1.0026941649915948</c:v>
                </c:pt>
                <c:pt idx="76">
                  <c:v>1.002659240999529</c:v>
                </c:pt>
                <c:pt idx="77">
                  <c:v>1.002620680701271</c:v>
                </c:pt>
                <c:pt idx="78">
                  <c:v>1.0024774200992053</c:v>
                </c:pt>
                <c:pt idx="79">
                  <c:v>1.0026008167835592</c:v>
                </c:pt>
                <c:pt idx="80">
                  <c:v>1.0026153752637079</c:v>
                </c:pt>
                <c:pt idx="81">
                  <c:v>1.0026281376002837</c:v>
                </c:pt>
                <c:pt idx="82">
                  <c:v>1.0026016718663058</c:v>
                </c:pt>
                <c:pt idx="83">
                  <c:v>1.0024463464500366</c:v>
                </c:pt>
                <c:pt idx="84">
                  <c:v>1.0024540777846671</c:v>
                </c:pt>
                <c:pt idx="85">
                  <c:v>1.0024358602379453</c:v>
                </c:pt>
                <c:pt idx="86">
                  <c:v>1.0024389688196755</c:v>
                </c:pt>
                <c:pt idx="87">
                  <c:v>1.0025297425461581</c:v>
                </c:pt>
                <c:pt idx="88">
                  <c:v>1.0024863011012743</c:v>
                </c:pt>
                <c:pt idx="89">
                  <c:v>1.0024418528180816</c:v>
                </c:pt>
                <c:pt idx="90">
                  <c:v>1.0023759302691084</c:v>
                </c:pt>
                <c:pt idx="91">
                  <c:v>1.0021274618836535</c:v>
                </c:pt>
                <c:pt idx="92">
                  <c:v>1.0020996546295975</c:v>
                </c:pt>
                <c:pt idx="93">
                  <c:v>1.0018549305457618</c:v>
                </c:pt>
                <c:pt idx="94">
                  <c:v>1.0016361668515752</c:v>
                </c:pt>
                <c:pt idx="95">
                  <c:v>1.0015995238398776</c:v>
                </c:pt>
                <c:pt idx="96">
                  <c:v>1.0013955042494458</c:v>
                </c:pt>
                <c:pt idx="97">
                  <c:v>1.0013467424657743</c:v>
                </c:pt>
                <c:pt idx="98">
                  <c:v>1.00120385466439</c:v>
                </c:pt>
                <c:pt idx="99">
                  <c:v>1.0009960899971917</c:v>
                </c:pt>
                <c:pt idx="100">
                  <c:v>1.0009521306948994</c:v>
                </c:pt>
                <c:pt idx="101">
                  <c:v>1.0008903850289577</c:v>
                </c:pt>
                <c:pt idx="102">
                  <c:v>1.0007879287185402</c:v>
                </c:pt>
                <c:pt idx="103">
                  <c:v>1.0007828110742678</c:v>
                </c:pt>
                <c:pt idx="104">
                  <c:v>1.0007752843827844</c:v>
                </c:pt>
                <c:pt idx="105">
                  <c:v>1.0007551594897881</c:v>
                </c:pt>
                <c:pt idx="106">
                  <c:v>1.0007759446709075</c:v>
                </c:pt>
                <c:pt idx="107">
                  <c:v>1.0007921338431152</c:v>
                </c:pt>
                <c:pt idx="108">
                  <c:v>1.0007634171195199</c:v>
                </c:pt>
                <c:pt idx="109">
                  <c:v>1.0006713067168092</c:v>
                </c:pt>
                <c:pt idx="110">
                  <c:v>1.0006108546798553</c:v>
                </c:pt>
                <c:pt idx="111">
                  <c:v>1.0005675964785554</c:v>
                </c:pt>
                <c:pt idx="112">
                  <c:v>1.0005325720689713</c:v>
                </c:pt>
                <c:pt idx="113">
                  <c:v>1.0004991305233646</c:v>
                </c:pt>
                <c:pt idx="114">
                  <c:v>1.0004682524271729</c:v>
                </c:pt>
                <c:pt idx="115">
                  <c:v>1.0002929000175182</c:v>
                </c:pt>
                <c:pt idx="116">
                  <c:v>1.0001125808122762</c:v>
                </c:pt>
                <c:pt idx="117">
                  <c:v>0.99993379372912727</c:v>
                </c:pt>
                <c:pt idx="118">
                  <c:v>0.99975432016727572</c:v>
                </c:pt>
                <c:pt idx="119">
                  <c:v>0.9995710230374294</c:v>
                </c:pt>
                <c:pt idx="120">
                  <c:v>0.99951345687812831</c:v>
                </c:pt>
                <c:pt idx="121">
                  <c:v>0.9994845001056698</c:v>
                </c:pt>
                <c:pt idx="122">
                  <c:v>0.999244100433474</c:v>
                </c:pt>
                <c:pt idx="123">
                  <c:v>0.99888310520337831</c:v>
                </c:pt>
                <c:pt idx="124">
                  <c:v>0.99839771164950541</c:v>
                </c:pt>
                <c:pt idx="125">
                  <c:v>0.9977784084098581</c:v>
                </c:pt>
                <c:pt idx="126">
                  <c:v>0.9970011631295439</c:v>
                </c:pt>
                <c:pt idx="127">
                  <c:v>0.99721009591766863</c:v>
                </c:pt>
                <c:pt idx="128">
                  <c:v>0.99740400659453199</c:v>
                </c:pt>
                <c:pt idx="129">
                  <c:v>0.99758119170037551</c:v>
                </c:pt>
                <c:pt idx="130">
                  <c:v>0.99774886182566858</c:v>
                </c:pt>
                <c:pt idx="131">
                  <c:v>0.99790261068776354</c:v>
                </c:pt>
                <c:pt idx="132">
                  <c:v>0.99804183654715817</c:v>
                </c:pt>
                <c:pt idx="133">
                  <c:v>0.99842355523861925</c:v>
                </c:pt>
                <c:pt idx="134">
                  <c:v>0.99877122153646347</c:v>
                </c:pt>
                <c:pt idx="135">
                  <c:v>0.99909264730718361</c:v>
                </c:pt>
                <c:pt idx="136">
                  <c:v>0.99938843334361649</c:v>
                </c:pt>
                <c:pt idx="137">
                  <c:v>0.99958545948608357</c:v>
                </c:pt>
                <c:pt idx="138">
                  <c:v>0.99958105738925951</c:v>
                </c:pt>
                <c:pt idx="139">
                  <c:v>0.99957434633449416</c:v>
                </c:pt>
                <c:pt idx="140">
                  <c:v>0.99956763528037462</c:v>
                </c:pt>
                <c:pt idx="141">
                  <c:v>0.99948339844311063</c:v>
                </c:pt>
                <c:pt idx="142">
                  <c:v>0.99932714477107409</c:v>
                </c:pt>
                <c:pt idx="143">
                  <c:v>0.99916087601123771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30-43FB-ABF3-8F912AEC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500400"/>
        <c:axId val="829504976"/>
      </c:lineChart>
      <c:lineChart>
        <c:grouping val="standard"/>
        <c:varyColors val="0"/>
        <c:ser>
          <c:idx val="3"/>
          <c:order val="3"/>
          <c:tx>
            <c:strRef>
              <c:f>'Q_SAE = 1 pu - PCC'!$Q$5</c:f>
              <c:strCache>
                <c:ptCount val="1"/>
                <c:pt idx="0">
                  <c:v> SAE (kvar)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'Q_SAE = 1 pu - PCC'!$Q$6:$Q$149</c:f>
              <c:numCache>
                <c:formatCode>General</c:formatCode>
                <c:ptCount val="144"/>
                <c:pt idx="0">
                  <c:v>207.92727500000001</c:v>
                </c:pt>
                <c:pt idx="1">
                  <c:v>207.25727499999999</c:v>
                </c:pt>
                <c:pt idx="2">
                  <c:v>206.597275</c:v>
                </c:pt>
                <c:pt idx="3">
                  <c:v>205.92727499999998</c:v>
                </c:pt>
                <c:pt idx="4">
                  <c:v>205.25727499999999</c:v>
                </c:pt>
                <c:pt idx="5">
                  <c:v>204.597275</c:v>
                </c:pt>
                <c:pt idx="6">
                  <c:v>203.92727499999998</c:v>
                </c:pt>
                <c:pt idx="7">
                  <c:v>204.75727499999999</c:v>
                </c:pt>
                <c:pt idx="8">
                  <c:v>205.597275</c:v>
                </c:pt>
                <c:pt idx="9">
                  <c:v>206.42727499999998</c:v>
                </c:pt>
                <c:pt idx="10">
                  <c:v>207.25727499999999</c:v>
                </c:pt>
                <c:pt idx="11">
                  <c:v>208.097275</c:v>
                </c:pt>
                <c:pt idx="12">
                  <c:v>208.92727500000001</c:v>
                </c:pt>
                <c:pt idx="13">
                  <c:v>208.92727500000001</c:v>
                </c:pt>
                <c:pt idx="14">
                  <c:v>208.92727500000001</c:v>
                </c:pt>
                <c:pt idx="15">
                  <c:v>208.92727500000001</c:v>
                </c:pt>
                <c:pt idx="16">
                  <c:v>208.92727500000001</c:v>
                </c:pt>
                <c:pt idx="17">
                  <c:v>208.92727500000001</c:v>
                </c:pt>
                <c:pt idx="18">
                  <c:v>208.92727500000001</c:v>
                </c:pt>
                <c:pt idx="19">
                  <c:v>208.75727499999999</c:v>
                </c:pt>
                <c:pt idx="20">
                  <c:v>208.597275</c:v>
                </c:pt>
                <c:pt idx="21">
                  <c:v>208.42727500000001</c:v>
                </c:pt>
                <c:pt idx="22">
                  <c:v>208.25727499999999</c:v>
                </c:pt>
                <c:pt idx="23">
                  <c:v>208.097275</c:v>
                </c:pt>
                <c:pt idx="24">
                  <c:v>207.92727500000001</c:v>
                </c:pt>
                <c:pt idx="25">
                  <c:v>208.097275</c:v>
                </c:pt>
                <c:pt idx="26">
                  <c:v>208.25727499999999</c:v>
                </c:pt>
                <c:pt idx="27">
                  <c:v>208.42727500000001</c:v>
                </c:pt>
                <c:pt idx="28">
                  <c:v>208.597275</c:v>
                </c:pt>
                <c:pt idx="29">
                  <c:v>208.75727499999999</c:v>
                </c:pt>
                <c:pt idx="30">
                  <c:v>208.92727500000001</c:v>
                </c:pt>
                <c:pt idx="31">
                  <c:v>208.75727499999999</c:v>
                </c:pt>
                <c:pt idx="32">
                  <c:v>208.597275</c:v>
                </c:pt>
                <c:pt idx="33">
                  <c:v>208.42727500000001</c:v>
                </c:pt>
                <c:pt idx="34">
                  <c:v>208.25727499999999</c:v>
                </c:pt>
                <c:pt idx="35">
                  <c:v>208.097275</c:v>
                </c:pt>
                <c:pt idx="36">
                  <c:v>207.92727500000001</c:v>
                </c:pt>
                <c:pt idx="37">
                  <c:v>205.42427499999999</c:v>
                </c:pt>
                <c:pt idx="38">
                  <c:v>202.93027499999999</c:v>
                </c:pt>
                <c:pt idx="39">
                  <c:v>200.42727499999998</c:v>
                </c:pt>
                <c:pt idx="40">
                  <c:v>197.92427500000002</c:v>
                </c:pt>
                <c:pt idx="41">
                  <c:v>195.43027499999999</c:v>
                </c:pt>
                <c:pt idx="42">
                  <c:v>192.92727500000001</c:v>
                </c:pt>
                <c:pt idx="43">
                  <c:v>190.42727500000001</c:v>
                </c:pt>
                <c:pt idx="44">
                  <c:v>187.92727500000001</c:v>
                </c:pt>
                <c:pt idx="45">
                  <c:v>185.42727500000001</c:v>
                </c:pt>
                <c:pt idx="46">
                  <c:v>182.92727500000001</c:v>
                </c:pt>
                <c:pt idx="47">
                  <c:v>180.42727500000001</c:v>
                </c:pt>
                <c:pt idx="48">
                  <c:v>177.92727500000001</c:v>
                </c:pt>
                <c:pt idx="49">
                  <c:v>176.59427499999998</c:v>
                </c:pt>
                <c:pt idx="50">
                  <c:v>175.26027500000001</c:v>
                </c:pt>
                <c:pt idx="51">
                  <c:v>173.92727499999998</c:v>
                </c:pt>
                <c:pt idx="52">
                  <c:v>172.59427499999998</c:v>
                </c:pt>
                <c:pt idx="53">
                  <c:v>171.26027499999998</c:v>
                </c:pt>
                <c:pt idx="54">
                  <c:v>169.92727499999998</c:v>
                </c:pt>
                <c:pt idx="55">
                  <c:v>173.09427499999998</c:v>
                </c:pt>
                <c:pt idx="56">
                  <c:v>176.26027500000001</c:v>
                </c:pt>
                <c:pt idx="57">
                  <c:v>179.42727500000001</c:v>
                </c:pt>
                <c:pt idx="58">
                  <c:v>182.59427500000001</c:v>
                </c:pt>
                <c:pt idx="59">
                  <c:v>185.76027500000001</c:v>
                </c:pt>
                <c:pt idx="60">
                  <c:v>188.92727500000001</c:v>
                </c:pt>
                <c:pt idx="61">
                  <c:v>188.097275</c:v>
                </c:pt>
                <c:pt idx="62">
                  <c:v>187.26027500000001</c:v>
                </c:pt>
                <c:pt idx="63">
                  <c:v>186.42727500000001</c:v>
                </c:pt>
                <c:pt idx="64">
                  <c:v>185.59427500000001</c:v>
                </c:pt>
                <c:pt idx="65">
                  <c:v>184.76027500000001</c:v>
                </c:pt>
                <c:pt idx="66">
                  <c:v>183.92727500000001</c:v>
                </c:pt>
                <c:pt idx="67">
                  <c:v>185.26127500000001</c:v>
                </c:pt>
                <c:pt idx="68">
                  <c:v>186.59327500000001</c:v>
                </c:pt>
                <c:pt idx="69">
                  <c:v>187.92727500000001</c:v>
                </c:pt>
                <c:pt idx="70">
                  <c:v>189.264275</c:v>
                </c:pt>
                <c:pt idx="71">
                  <c:v>190.59027499999999</c:v>
                </c:pt>
                <c:pt idx="72">
                  <c:v>191.92727500000001</c:v>
                </c:pt>
                <c:pt idx="73">
                  <c:v>201.42427500000002</c:v>
                </c:pt>
                <c:pt idx="74">
                  <c:v>210.93027499999999</c:v>
                </c:pt>
                <c:pt idx="75">
                  <c:v>220.42727500000001</c:v>
                </c:pt>
                <c:pt idx="76">
                  <c:v>229.92427500000002</c:v>
                </c:pt>
                <c:pt idx="77">
                  <c:v>239.43027499999999</c:v>
                </c:pt>
                <c:pt idx="78">
                  <c:v>247.5</c:v>
                </c:pt>
                <c:pt idx="79">
                  <c:v>243.764275</c:v>
                </c:pt>
                <c:pt idx="80">
                  <c:v>238.59027499999999</c:v>
                </c:pt>
                <c:pt idx="81">
                  <c:v>233.42727499999998</c:v>
                </c:pt>
                <c:pt idx="82">
                  <c:v>228.264275</c:v>
                </c:pt>
                <c:pt idx="83">
                  <c:v>223.09027499999999</c:v>
                </c:pt>
                <c:pt idx="84">
                  <c:v>217.92727500000001</c:v>
                </c:pt>
                <c:pt idx="85">
                  <c:v>222.93027500000002</c:v>
                </c:pt>
                <c:pt idx="86">
                  <c:v>227.92427500000002</c:v>
                </c:pt>
                <c:pt idx="87">
                  <c:v>232.92727499999998</c:v>
                </c:pt>
                <c:pt idx="88">
                  <c:v>237.93027499999999</c:v>
                </c:pt>
                <c:pt idx="89">
                  <c:v>242.92427499999999</c:v>
                </c:pt>
                <c:pt idx="90">
                  <c:v>247.5</c:v>
                </c:pt>
                <c:pt idx="91">
                  <c:v>246.59427500000001</c:v>
                </c:pt>
                <c:pt idx="92">
                  <c:v>245.26027500000001</c:v>
                </c:pt>
                <c:pt idx="93">
                  <c:v>243.92727500000001</c:v>
                </c:pt>
                <c:pt idx="94">
                  <c:v>242.59427500000001</c:v>
                </c:pt>
                <c:pt idx="95">
                  <c:v>241.26027500000001</c:v>
                </c:pt>
                <c:pt idx="96">
                  <c:v>239.92727500000001</c:v>
                </c:pt>
                <c:pt idx="97">
                  <c:v>240.42427499999999</c:v>
                </c:pt>
                <c:pt idx="98">
                  <c:v>240.93027499999999</c:v>
                </c:pt>
                <c:pt idx="99">
                  <c:v>241.42727500000001</c:v>
                </c:pt>
                <c:pt idx="100">
                  <c:v>241.92427499999999</c:v>
                </c:pt>
                <c:pt idx="101">
                  <c:v>242.43027499999999</c:v>
                </c:pt>
                <c:pt idx="102">
                  <c:v>242.92727500000001</c:v>
                </c:pt>
                <c:pt idx="103">
                  <c:v>242.264275</c:v>
                </c:pt>
                <c:pt idx="104">
                  <c:v>241.59027499999999</c:v>
                </c:pt>
                <c:pt idx="105">
                  <c:v>240.92727500000001</c:v>
                </c:pt>
                <c:pt idx="106">
                  <c:v>240.264275</c:v>
                </c:pt>
                <c:pt idx="107">
                  <c:v>239.59027499999999</c:v>
                </c:pt>
                <c:pt idx="108">
                  <c:v>238.92727500000001</c:v>
                </c:pt>
                <c:pt idx="109">
                  <c:v>238.76027500000001</c:v>
                </c:pt>
                <c:pt idx="110">
                  <c:v>238.59427499999998</c:v>
                </c:pt>
                <c:pt idx="111">
                  <c:v>238.42727499999998</c:v>
                </c:pt>
                <c:pt idx="112">
                  <c:v>238.26027500000001</c:v>
                </c:pt>
                <c:pt idx="113">
                  <c:v>238.09427499999998</c:v>
                </c:pt>
                <c:pt idx="114">
                  <c:v>237.92727499999998</c:v>
                </c:pt>
                <c:pt idx="115">
                  <c:v>239.59427499999998</c:v>
                </c:pt>
                <c:pt idx="116">
                  <c:v>241.26027500000001</c:v>
                </c:pt>
                <c:pt idx="117">
                  <c:v>242.92727500000001</c:v>
                </c:pt>
                <c:pt idx="118">
                  <c:v>244.59427500000001</c:v>
                </c:pt>
                <c:pt idx="119">
                  <c:v>246.26027500000001</c:v>
                </c:pt>
                <c:pt idx="120">
                  <c:v>247.5</c:v>
                </c:pt>
                <c:pt idx="121">
                  <c:v>247.5</c:v>
                </c:pt>
                <c:pt idx="122">
                  <c:v>245.4828775</c:v>
                </c:pt>
                <c:pt idx="123">
                  <c:v>241.1929025</c:v>
                </c:pt>
                <c:pt idx="124">
                  <c:v>235.09939</c:v>
                </c:pt>
                <c:pt idx="125">
                  <c:v>226.7739</c:v>
                </c:pt>
                <c:pt idx="126">
                  <c:v>216.72816750000001</c:v>
                </c:pt>
                <c:pt idx="127">
                  <c:v>219.978745</c:v>
                </c:pt>
                <c:pt idx="128">
                  <c:v>223.22932</c:v>
                </c:pt>
                <c:pt idx="129">
                  <c:v>225.73860500000001</c:v>
                </c:pt>
                <c:pt idx="130">
                  <c:v>228.19743</c:v>
                </c:pt>
                <c:pt idx="131">
                  <c:v>230.65625249999999</c:v>
                </c:pt>
                <c:pt idx="132">
                  <c:v>233.07194000000001</c:v>
                </c:pt>
                <c:pt idx="133">
                  <c:v>236.554225</c:v>
                </c:pt>
                <c:pt idx="134">
                  <c:v>239.32497999999998</c:v>
                </c:pt>
                <c:pt idx="135">
                  <c:v>242.12686500000001</c:v>
                </c:pt>
                <c:pt idx="136">
                  <c:v>244.00798</c:v>
                </c:pt>
                <c:pt idx="137">
                  <c:v>243.76027500000001</c:v>
                </c:pt>
                <c:pt idx="138">
                  <c:v>241.92727500000001</c:v>
                </c:pt>
                <c:pt idx="139">
                  <c:v>244.097275</c:v>
                </c:pt>
                <c:pt idx="140">
                  <c:v>246.25727499999999</c:v>
                </c:pt>
                <c:pt idx="141">
                  <c:v>247.5</c:v>
                </c:pt>
                <c:pt idx="142">
                  <c:v>247.5</c:v>
                </c:pt>
                <c:pt idx="143">
                  <c:v>247.5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30-43FB-ABF3-8F912AEC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295344"/>
        <c:axId val="334294928"/>
      </c:lineChart>
      <c:catAx>
        <c:axId val="82950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Horário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h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829504976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8295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Tensão PAC (pu)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829500400"/>
        <c:crosses val="autoZero"/>
        <c:crossBetween val="between"/>
      </c:valAx>
      <c:valAx>
        <c:axId val="334294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Potência Reativa SAE (kvar)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34295344"/>
        <c:crosses val="max"/>
        <c:crossBetween val="between"/>
      </c:valAx>
      <c:catAx>
        <c:axId val="33429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334294928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644735055688379"/>
          <c:y val="0.69841244620933174"/>
          <c:w val="0.7267226434823657"/>
          <c:h val="0.1515141032314223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Potência Ativa e Reativa da Rede Principal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040185577325027"/>
          <c:y val="9.4336497657418986E-2"/>
          <c:w val="0.86045105980551384"/>
          <c:h val="0.78305098880307711"/>
        </c:manualLayout>
      </c:layout>
      <c:barChart>
        <c:barDir val="col"/>
        <c:grouping val="clustered"/>
        <c:varyColors val="0"/>
        <c:ser>
          <c:idx val="1"/>
          <c:order val="3"/>
          <c:tx>
            <c:strRef>
              <c:f>'Q_SAE = 1 pu - PCC'!$AD$5</c:f>
              <c:strCache>
                <c:ptCount val="1"/>
                <c:pt idx="0">
                  <c:v>SAE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'Q_SAE = 1 pu - PCC'!$AD$6:$AD$149</c:f>
              <c:numCache>
                <c:formatCode>General</c:formatCode>
                <c:ptCount val="144"/>
                <c:pt idx="0">
                  <c:v>-5.99</c:v>
                </c:pt>
                <c:pt idx="1">
                  <c:v>-9.89</c:v>
                </c:pt>
                <c:pt idx="2">
                  <c:v>-13.69</c:v>
                </c:pt>
                <c:pt idx="3">
                  <c:v>-17.489999999999998</c:v>
                </c:pt>
                <c:pt idx="4">
                  <c:v>-21.39</c:v>
                </c:pt>
                <c:pt idx="5">
                  <c:v>-25.19</c:v>
                </c:pt>
                <c:pt idx="6">
                  <c:v>-28.99</c:v>
                </c:pt>
                <c:pt idx="7">
                  <c:v>-31.59</c:v>
                </c:pt>
                <c:pt idx="8">
                  <c:v>-33.99</c:v>
                </c:pt>
                <c:pt idx="9">
                  <c:v>-36.49</c:v>
                </c:pt>
                <c:pt idx="10">
                  <c:v>-39.090000000000003</c:v>
                </c:pt>
                <c:pt idx="11">
                  <c:v>-41.49</c:v>
                </c:pt>
                <c:pt idx="12">
                  <c:v>-43.99</c:v>
                </c:pt>
                <c:pt idx="13">
                  <c:v>-46.19</c:v>
                </c:pt>
                <c:pt idx="14">
                  <c:v>-48.39</c:v>
                </c:pt>
                <c:pt idx="15">
                  <c:v>-50.49</c:v>
                </c:pt>
                <c:pt idx="16">
                  <c:v>-52.69</c:v>
                </c:pt>
                <c:pt idx="17">
                  <c:v>-54.89</c:v>
                </c:pt>
                <c:pt idx="18">
                  <c:v>-56.99</c:v>
                </c:pt>
                <c:pt idx="19">
                  <c:v>-56.89</c:v>
                </c:pt>
                <c:pt idx="20">
                  <c:v>-56.69</c:v>
                </c:pt>
                <c:pt idx="21">
                  <c:v>-56.49</c:v>
                </c:pt>
                <c:pt idx="22">
                  <c:v>-16.668939999999999</c:v>
                </c:pt>
                <c:pt idx="23">
                  <c:v>-0.76341439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0.2418535</c:v>
                </c:pt>
                <c:pt idx="37">
                  <c:v>0.76794231000000002</c:v>
                </c:pt>
                <c:pt idx="38">
                  <c:v>1.4811801</c:v>
                </c:pt>
                <c:pt idx="39">
                  <c:v>2.2722183</c:v>
                </c:pt>
                <c:pt idx="40">
                  <c:v>3.0869680000000002</c:v>
                </c:pt>
                <c:pt idx="41">
                  <c:v>3.8652058999999999</c:v>
                </c:pt>
                <c:pt idx="42">
                  <c:v>4.4766659999999998</c:v>
                </c:pt>
                <c:pt idx="43">
                  <c:v>3.4822614000000001</c:v>
                </c:pt>
                <c:pt idx="44">
                  <c:v>-1.6777761</c:v>
                </c:pt>
                <c:pt idx="45">
                  <c:v>-9.848875E-2</c:v>
                </c:pt>
                <c:pt idx="46">
                  <c:v>1.1713420999999999</c:v>
                </c:pt>
                <c:pt idx="47">
                  <c:v>1.0407058</c:v>
                </c:pt>
                <c:pt idx="48">
                  <c:v>1.2237738</c:v>
                </c:pt>
                <c:pt idx="49">
                  <c:v>1.1052663</c:v>
                </c:pt>
                <c:pt idx="50">
                  <c:v>0.62213927999999996</c:v>
                </c:pt>
                <c:pt idx="51">
                  <c:v>-7.1767960000000006E-2</c:v>
                </c:pt>
                <c:pt idx="52">
                  <c:v>-0.66740425000000003</c:v>
                </c:pt>
                <c:pt idx="53">
                  <c:v>-1.4433274</c:v>
                </c:pt>
                <c:pt idx="54">
                  <c:v>-1.2295569</c:v>
                </c:pt>
                <c:pt idx="55">
                  <c:v>-4.5696462999999996</c:v>
                </c:pt>
                <c:pt idx="56">
                  <c:v>-4.8678100000000004</c:v>
                </c:pt>
                <c:pt idx="57">
                  <c:v>-4.7709371999999997</c:v>
                </c:pt>
                <c:pt idx="58">
                  <c:v>-3.1256767000000001</c:v>
                </c:pt>
                <c:pt idx="59">
                  <c:v>-4.1351234000000003</c:v>
                </c:pt>
                <c:pt idx="60">
                  <c:v>-4.7848997000000004</c:v>
                </c:pt>
                <c:pt idx="61">
                  <c:v>-6.7465253000000001</c:v>
                </c:pt>
                <c:pt idx="62">
                  <c:v>-8.2257365</c:v>
                </c:pt>
                <c:pt idx="63">
                  <c:v>-3.2775677000000001</c:v>
                </c:pt>
                <c:pt idx="64">
                  <c:v>-2.7658982999999999</c:v>
                </c:pt>
                <c:pt idx="65">
                  <c:v>-2.5512619000000001</c:v>
                </c:pt>
                <c:pt idx="66">
                  <c:v>-3.2529753000000001</c:v>
                </c:pt>
                <c:pt idx="67">
                  <c:v>-3.2165026999999999</c:v>
                </c:pt>
                <c:pt idx="68">
                  <c:v>-3.3295773</c:v>
                </c:pt>
                <c:pt idx="69">
                  <c:v>-3.6047205999999998</c:v>
                </c:pt>
                <c:pt idx="70">
                  <c:v>-3.5154790999999999</c:v>
                </c:pt>
                <c:pt idx="71">
                  <c:v>-3.2266905000000001</c:v>
                </c:pt>
                <c:pt idx="72">
                  <c:v>-3.2309868000000002</c:v>
                </c:pt>
                <c:pt idx="73">
                  <c:v>-3.7724597000000002</c:v>
                </c:pt>
                <c:pt idx="74">
                  <c:v>-3.2261996000000002</c:v>
                </c:pt>
                <c:pt idx="75">
                  <c:v>-4.8075108000000002</c:v>
                </c:pt>
                <c:pt idx="76">
                  <c:v>-4.7796132</c:v>
                </c:pt>
                <c:pt idx="77">
                  <c:v>-4.4766054000000004</c:v>
                </c:pt>
                <c:pt idx="78">
                  <c:v>-4.8906915</c:v>
                </c:pt>
                <c:pt idx="79">
                  <c:v>-4.2194408000000001</c:v>
                </c:pt>
                <c:pt idx="80">
                  <c:v>-4.4721052999999999</c:v>
                </c:pt>
                <c:pt idx="81">
                  <c:v>-3.3016728</c:v>
                </c:pt>
                <c:pt idx="82">
                  <c:v>12.588732</c:v>
                </c:pt>
                <c:pt idx="83">
                  <c:v>61.310218999999996</c:v>
                </c:pt>
                <c:pt idx="84">
                  <c:v>-16.416321</c:v>
                </c:pt>
                <c:pt idx="85">
                  <c:v>-12.785887000000001</c:v>
                </c:pt>
                <c:pt idx="86">
                  <c:v>-9.7903579999999994</c:v>
                </c:pt>
                <c:pt idx="87">
                  <c:v>-1.1524985999999999</c:v>
                </c:pt>
                <c:pt idx="88">
                  <c:v>-0.32703323000000001</c:v>
                </c:pt>
                <c:pt idx="89">
                  <c:v>-0.23784271000000001</c:v>
                </c:pt>
                <c:pt idx="90">
                  <c:v>-7.8779240000000001</c:v>
                </c:pt>
                <c:pt idx="91">
                  <c:v>40.742950999999998</c:v>
                </c:pt>
                <c:pt idx="92">
                  <c:v>-16.407154999999999</c:v>
                </c:pt>
                <c:pt idx="93">
                  <c:v>41.728081000000003</c:v>
                </c:pt>
                <c:pt idx="94">
                  <c:v>11.897945</c:v>
                </c:pt>
                <c:pt idx="95">
                  <c:v>-23.141348000000001</c:v>
                </c:pt>
                <c:pt idx="96">
                  <c:v>8.1480172999999994</c:v>
                </c:pt>
                <c:pt idx="97">
                  <c:v>-2.6592801000000001</c:v>
                </c:pt>
                <c:pt idx="98">
                  <c:v>21.007807</c:v>
                </c:pt>
                <c:pt idx="99">
                  <c:v>13.879918999999999</c:v>
                </c:pt>
                <c:pt idx="100">
                  <c:v>-21.328842000000002</c:v>
                </c:pt>
                <c:pt idx="101">
                  <c:v>-17.849136000000001</c:v>
                </c:pt>
                <c:pt idx="102">
                  <c:v>18.575899</c:v>
                </c:pt>
                <c:pt idx="103">
                  <c:v>17.465596000000001</c:v>
                </c:pt>
                <c:pt idx="104">
                  <c:v>-8.8790224999999996</c:v>
                </c:pt>
                <c:pt idx="105">
                  <c:v>-4.2481868</c:v>
                </c:pt>
                <c:pt idx="106">
                  <c:v>4.3086175999999998</c:v>
                </c:pt>
                <c:pt idx="107">
                  <c:v>4.2498876000000001</c:v>
                </c:pt>
                <c:pt idx="108">
                  <c:v>3.9941651999999999</c:v>
                </c:pt>
                <c:pt idx="109">
                  <c:v>1.8131835000000001</c:v>
                </c:pt>
                <c:pt idx="110">
                  <c:v>1.07</c:v>
                </c:pt>
                <c:pt idx="111">
                  <c:v>0.34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9.01</c:v>
                </c:pt>
                <c:pt idx="121">
                  <c:v>28.31</c:v>
                </c:pt>
                <c:pt idx="122">
                  <c:v>47.61</c:v>
                </c:pt>
                <c:pt idx="123">
                  <c:v>67.010000000000005</c:v>
                </c:pt>
                <c:pt idx="124">
                  <c:v>86.31</c:v>
                </c:pt>
                <c:pt idx="125">
                  <c:v>105.61</c:v>
                </c:pt>
                <c:pt idx="126">
                  <c:v>125.01</c:v>
                </c:pt>
                <c:pt idx="127">
                  <c:v>119.31</c:v>
                </c:pt>
                <c:pt idx="128">
                  <c:v>113.61</c:v>
                </c:pt>
                <c:pt idx="129">
                  <c:v>108.01</c:v>
                </c:pt>
                <c:pt idx="130">
                  <c:v>102.31</c:v>
                </c:pt>
                <c:pt idx="131">
                  <c:v>96.61</c:v>
                </c:pt>
                <c:pt idx="132">
                  <c:v>91.01</c:v>
                </c:pt>
                <c:pt idx="133">
                  <c:v>81.91</c:v>
                </c:pt>
                <c:pt idx="134">
                  <c:v>73.010000000000005</c:v>
                </c:pt>
                <c:pt idx="135">
                  <c:v>64.010000000000005</c:v>
                </c:pt>
                <c:pt idx="136">
                  <c:v>54.91</c:v>
                </c:pt>
                <c:pt idx="137">
                  <c:v>46.01</c:v>
                </c:pt>
                <c:pt idx="138">
                  <c:v>37.01</c:v>
                </c:pt>
                <c:pt idx="139">
                  <c:v>34.11</c:v>
                </c:pt>
                <c:pt idx="140">
                  <c:v>31.31</c:v>
                </c:pt>
                <c:pt idx="141">
                  <c:v>28.51</c:v>
                </c:pt>
                <c:pt idx="142">
                  <c:v>25.61</c:v>
                </c:pt>
                <c:pt idx="143">
                  <c:v>22.81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3-456A-9E79-634C71753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15264"/>
        <c:axId val="693213184"/>
      </c:barChart>
      <c:lineChart>
        <c:grouping val="standard"/>
        <c:varyColors val="0"/>
        <c:ser>
          <c:idx val="0"/>
          <c:order val="0"/>
          <c:tx>
            <c:strRef>
              <c:f>'Q_SAE = 1 pu - PCC'!$J$5</c:f>
              <c:strCache>
                <c:ptCount val="1"/>
                <c:pt idx="0">
                  <c:v>Potência Ativa - Sem MPC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'Q_SAE = 1 pu - PCC'!$AC$6:$AC$149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cat>
          <c:val>
            <c:numRef>
              <c:f>'Q_SAE = 1 pu - PCC'!$J$6:$J$149</c:f>
              <c:numCache>
                <c:formatCode>General</c:formatCode>
                <c:ptCount val="144"/>
                <c:pt idx="0">
                  <c:v>294.04199999999997</c:v>
                </c:pt>
                <c:pt idx="1">
                  <c:v>290.13200000000001</c:v>
                </c:pt>
                <c:pt idx="2">
                  <c:v>286.322</c:v>
                </c:pt>
                <c:pt idx="3">
                  <c:v>282.51299999999998</c:v>
                </c:pt>
                <c:pt idx="4">
                  <c:v>278.60399999999998</c:v>
                </c:pt>
                <c:pt idx="5">
                  <c:v>274.79500000000002</c:v>
                </c:pt>
                <c:pt idx="6">
                  <c:v>270.98700000000002</c:v>
                </c:pt>
                <c:pt idx="7">
                  <c:v>268.38499999999999</c:v>
                </c:pt>
                <c:pt idx="8">
                  <c:v>265.983</c:v>
                </c:pt>
                <c:pt idx="9">
                  <c:v>263.48099999999999</c:v>
                </c:pt>
                <c:pt idx="10">
                  <c:v>260.88</c:v>
                </c:pt>
                <c:pt idx="11">
                  <c:v>258.47800000000001</c:v>
                </c:pt>
                <c:pt idx="12">
                  <c:v>255.977</c:v>
                </c:pt>
                <c:pt idx="13">
                  <c:v>253.774</c:v>
                </c:pt>
                <c:pt idx="14">
                  <c:v>251.571</c:v>
                </c:pt>
                <c:pt idx="15">
                  <c:v>249.46799999999999</c:v>
                </c:pt>
                <c:pt idx="16">
                  <c:v>247.26499999999999</c:v>
                </c:pt>
                <c:pt idx="17">
                  <c:v>245.06299999999999</c:v>
                </c:pt>
                <c:pt idx="18">
                  <c:v>242.96</c:v>
                </c:pt>
                <c:pt idx="19">
                  <c:v>243.06</c:v>
                </c:pt>
                <c:pt idx="20">
                  <c:v>243.25899999999999</c:v>
                </c:pt>
                <c:pt idx="21">
                  <c:v>243.459</c:v>
                </c:pt>
                <c:pt idx="22">
                  <c:v>243.559</c:v>
                </c:pt>
                <c:pt idx="23">
                  <c:v>243.75899999999999</c:v>
                </c:pt>
                <c:pt idx="24">
                  <c:v>243.958</c:v>
                </c:pt>
                <c:pt idx="25">
                  <c:v>243.959</c:v>
                </c:pt>
                <c:pt idx="26">
                  <c:v>243.85900000000001</c:v>
                </c:pt>
                <c:pt idx="27">
                  <c:v>243.96</c:v>
                </c:pt>
                <c:pt idx="28">
                  <c:v>243.96</c:v>
                </c:pt>
                <c:pt idx="29">
                  <c:v>243.86099999999999</c:v>
                </c:pt>
                <c:pt idx="30">
                  <c:v>243.96100000000001</c:v>
                </c:pt>
                <c:pt idx="31">
                  <c:v>245.262</c:v>
                </c:pt>
                <c:pt idx="32">
                  <c:v>246.56299999999999</c:v>
                </c:pt>
                <c:pt idx="33">
                  <c:v>247.965</c:v>
                </c:pt>
                <c:pt idx="34">
                  <c:v>249.26599999999999</c:v>
                </c:pt>
                <c:pt idx="35">
                  <c:v>250.56700000000001</c:v>
                </c:pt>
                <c:pt idx="36">
                  <c:v>251.96899999999999</c:v>
                </c:pt>
                <c:pt idx="37">
                  <c:v>254.465</c:v>
                </c:pt>
                <c:pt idx="38">
                  <c:v>256.86200000000002</c:v>
                </c:pt>
                <c:pt idx="39">
                  <c:v>259.459</c:v>
                </c:pt>
                <c:pt idx="40">
                  <c:v>261.95600000000002</c:v>
                </c:pt>
                <c:pt idx="41">
                  <c:v>264.35399999999998</c:v>
                </c:pt>
                <c:pt idx="42">
                  <c:v>266.952</c:v>
                </c:pt>
                <c:pt idx="43">
                  <c:v>252.02600000000001</c:v>
                </c:pt>
                <c:pt idx="44">
                  <c:v>230.20400000000001</c:v>
                </c:pt>
                <c:pt idx="45">
                  <c:v>213.785</c:v>
                </c:pt>
                <c:pt idx="46">
                  <c:v>196.16800000000001</c:v>
                </c:pt>
                <c:pt idx="47">
                  <c:v>176.95599999999999</c:v>
                </c:pt>
                <c:pt idx="48">
                  <c:v>159.04599999999999</c:v>
                </c:pt>
                <c:pt idx="49">
                  <c:v>157.64400000000001</c:v>
                </c:pt>
                <c:pt idx="50">
                  <c:v>156.24199999999999</c:v>
                </c:pt>
                <c:pt idx="51">
                  <c:v>154.94</c:v>
                </c:pt>
                <c:pt idx="52">
                  <c:v>153.839</c:v>
                </c:pt>
                <c:pt idx="53">
                  <c:v>152.83799999999999</c:v>
                </c:pt>
                <c:pt idx="54">
                  <c:v>153.53700000000001</c:v>
                </c:pt>
                <c:pt idx="55">
                  <c:v>145.042</c:v>
                </c:pt>
                <c:pt idx="56">
                  <c:v>138.34800000000001</c:v>
                </c:pt>
                <c:pt idx="57">
                  <c:v>131.75299999999999</c:v>
                </c:pt>
                <c:pt idx="58">
                  <c:v>126.259</c:v>
                </c:pt>
                <c:pt idx="59">
                  <c:v>119.265</c:v>
                </c:pt>
                <c:pt idx="60">
                  <c:v>112.97199999999999</c:v>
                </c:pt>
                <c:pt idx="61">
                  <c:v>106.77</c:v>
                </c:pt>
                <c:pt idx="62">
                  <c:v>100.86799999999999</c:v>
                </c:pt>
                <c:pt idx="63">
                  <c:v>101.565</c:v>
                </c:pt>
                <c:pt idx="64">
                  <c:v>98.863399999999999</c:v>
                </c:pt>
                <c:pt idx="65">
                  <c:v>96.361399999999989</c:v>
                </c:pt>
                <c:pt idx="66">
                  <c:v>93.459299999999999</c:v>
                </c:pt>
                <c:pt idx="67">
                  <c:v>93.963200000000001</c:v>
                </c:pt>
                <c:pt idx="68">
                  <c:v>94.667299999999997</c:v>
                </c:pt>
                <c:pt idx="69">
                  <c:v>95.471500000000006</c:v>
                </c:pt>
                <c:pt idx="70">
                  <c:v>96.775899999999993</c:v>
                </c:pt>
                <c:pt idx="71">
                  <c:v>98.680499999999995</c:v>
                </c:pt>
                <c:pt idx="72">
                  <c:v>100.485</c:v>
                </c:pt>
                <c:pt idx="73">
                  <c:v>100.51</c:v>
                </c:pt>
                <c:pt idx="74">
                  <c:v>101.836</c:v>
                </c:pt>
                <c:pt idx="75">
                  <c:v>103.06399999999999</c:v>
                </c:pt>
                <c:pt idx="76">
                  <c:v>104.39400000000001</c:v>
                </c:pt>
                <c:pt idx="77">
                  <c:v>106.22499999999999</c:v>
                </c:pt>
                <c:pt idx="78">
                  <c:v>107.358</c:v>
                </c:pt>
                <c:pt idx="79">
                  <c:v>107.34</c:v>
                </c:pt>
                <c:pt idx="80">
                  <c:v>106.622</c:v>
                </c:pt>
                <c:pt idx="81">
                  <c:v>107.505</c:v>
                </c:pt>
                <c:pt idx="82">
                  <c:v>125.488</c:v>
                </c:pt>
                <c:pt idx="83">
                  <c:v>184.274</c:v>
                </c:pt>
                <c:pt idx="84">
                  <c:v>106.556</c:v>
                </c:pt>
                <c:pt idx="85">
                  <c:v>110.77</c:v>
                </c:pt>
                <c:pt idx="86">
                  <c:v>112.985</c:v>
                </c:pt>
                <c:pt idx="87">
                  <c:v>115.5</c:v>
                </c:pt>
                <c:pt idx="88">
                  <c:v>118.416</c:v>
                </c:pt>
                <c:pt idx="89">
                  <c:v>120.732</c:v>
                </c:pt>
                <c:pt idx="90">
                  <c:v>114.649</c:v>
                </c:pt>
                <c:pt idx="91">
                  <c:v>176.648</c:v>
                </c:pt>
                <c:pt idx="92">
                  <c:v>125.94499999999999</c:v>
                </c:pt>
                <c:pt idx="93">
                  <c:v>199.446</c:v>
                </c:pt>
                <c:pt idx="94">
                  <c:v>183.34399999999999</c:v>
                </c:pt>
                <c:pt idx="95">
                  <c:v>150.94200000000001</c:v>
                </c:pt>
                <c:pt idx="96">
                  <c:v>194.94300000000001</c:v>
                </c:pt>
                <c:pt idx="97">
                  <c:v>187.24799999999999</c:v>
                </c:pt>
                <c:pt idx="98">
                  <c:v>219.654</c:v>
                </c:pt>
                <c:pt idx="99">
                  <c:v>225.16</c:v>
                </c:pt>
                <c:pt idx="100">
                  <c:v>192.76400000000001</c:v>
                </c:pt>
                <c:pt idx="101">
                  <c:v>200.07</c:v>
                </c:pt>
                <c:pt idx="102">
                  <c:v>242.77799999999999</c:v>
                </c:pt>
                <c:pt idx="103">
                  <c:v>241.77</c:v>
                </c:pt>
                <c:pt idx="104">
                  <c:v>215.762</c:v>
                </c:pt>
                <c:pt idx="105">
                  <c:v>221.35599999999999</c:v>
                </c:pt>
                <c:pt idx="106">
                  <c:v>228.55</c:v>
                </c:pt>
                <c:pt idx="107">
                  <c:v>227.34399999999999</c:v>
                </c:pt>
                <c:pt idx="108">
                  <c:v>228.63800000000001</c:v>
                </c:pt>
                <c:pt idx="109">
                  <c:v>232.03899999999999</c:v>
                </c:pt>
                <c:pt idx="110">
                  <c:v>235.041</c:v>
                </c:pt>
                <c:pt idx="111">
                  <c:v>237.04300000000001</c:v>
                </c:pt>
                <c:pt idx="112">
                  <c:v>239.04400000000001</c:v>
                </c:pt>
                <c:pt idx="113">
                  <c:v>241.04599999999999</c:v>
                </c:pt>
                <c:pt idx="114">
                  <c:v>243.048</c:v>
                </c:pt>
                <c:pt idx="115">
                  <c:v>253.96799999999999</c:v>
                </c:pt>
                <c:pt idx="116">
                  <c:v>265.09100000000001</c:v>
                </c:pt>
                <c:pt idx="117">
                  <c:v>276.11500000000001</c:v>
                </c:pt>
                <c:pt idx="118">
                  <c:v>287.04199999999997</c:v>
                </c:pt>
                <c:pt idx="119">
                  <c:v>298.17200000000003</c:v>
                </c:pt>
                <c:pt idx="120">
                  <c:v>309.20400000000001</c:v>
                </c:pt>
                <c:pt idx="121">
                  <c:v>328.55599999999998</c:v>
                </c:pt>
                <c:pt idx="122">
                  <c:v>347.91500000000002</c:v>
                </c:pt>
                <c:pt idx="123">
                  <c:v>367.38200000000001</c:v>
                </c:pt>
                <c:pt idx="124">
                  <c:v>386.75599999999997</c:v>
                </c:pt>
                <c:pt idx="125">
                  <c:v>406.13600000000002</c:v>
                </c:pt>
                <c:pt idx="126">
                  <c:v>425.62400000000002</c:v>
                </c:pt>
                <c:pt idx="127">
                  <c:v>419.899</c:v>
                </c:pt>
                <c:pt idx="128">
                  <c:v>414.17500000000001</c:v>
                </c:pt>
                <c:pt idx="129">
                  <c:v>408.55200000000002</c:v>
                </c:pt>
                <c:pt idx="130">
                  <c:v>402.82900000000001</c:v>
                </c:pt>
                <c:pt idx="131">
                  <c:v>397.10700000000003</c:v>
                </c:pt>
                <c:pt idx="132">
                  <c:v>391.48599999999999</c:v>
                </c:pt>
                <c:pt idx="133">
                  <c:v>382.34300000000002</c:v>
                </c:pt>
                <c:pt idx="134">
                  <c:v>373.40300000000002</c:v>
                </c:pt>
                <c:pt idx="135">
                  <c:v>364.36399999999998</c:v>
                </c:pt>
                <c:pt idx="136">
                  <c:v>355.22699999999998</c:v>
                </c:pt>
                <c:pt idx="137">
                  <c:v>346.29199999999997</c:v>
                </c:pt>
                <c:pt idx="138">
                  <c:v>337.25799999999998</c:v>
                </c:pt>
                <c:pt idx="139">
                  <c:v>334.35700000000003</c:v>
                </c:pt>
                <c:pt idx="140">
                  <c:v>331.55700000000002</c:v>
                </c:pt>
                <c:pt idx="141">
                  <c:v>328.75700000000001</c:v>
                </c:pt>
                <c:pt idx="142">
                  <c:v>325.85599999999999</c:v>
                </c:pt>
                <c:pt idx="143">
                  <c:v>323.05700000000002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A-4133-A761-409A759AB4B1}"/>
            </c:ext>
          </c:extLst>
        </c:ser>
        <c:ser>
          <c:idx val="2"/>
          <c:order val="1"/>
          <c:tx>
            <c:strRef>
              <c:f>'Q_SAE = 1 pu - PCC'!$Y$5</c:f>
              <c:strCache>
                <c:ptCount val="1"/>
                <c:pt idx="0">
                  <c:v>Potência Ativa - Com MPC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'Q_SAE = 1 pu - PCC'!$AC$6:$AC$149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cat>
          <c:val>
            <c:numRef>
              <c:f>'Q_SAE = 1 pu - PCC'!$Y$6:$Y$149</c:f>
              <c:numCache>
                <c:formatCode>General</c:formatCode>
                <c:ptCount val="144"/>
                <c:pt idx="0">
                  <c:v>300.00299999999999</c:v>
                </c:pt>
                <c:pt idx="1">
                  <c:v>299.99400000000003</c:v>
                </c:pt>
                <c:pt idx="2">
                  <c:v>299.98500000000001</c:v>
                </c:pt>
                <c:pt idx="3">
                  <c:v>299.97699999999998</c:v>
                </c:pt>
                <c:pt idx="4">
                  <c:v>299.96899999999999</c:v>
                </c:pt>
                <c:pt idx="5">
                  <c:v>299.96100000000001</c:v>
                </c:pt>
                <c:pt idx="6">
                  <c:v>299.95299999999997</c:v>
                </c:pt>
                <c:pt idx="7">
                  <c:v>299.95100000000002</c:v>
                </c:pt>
                <c:pt idx="8">
                  <c:v>299.95</c:v>
                </c:pt>
                <c:pt idx="9">
                  <c:v>299.94900000000001</c:v>
                </c:pt>
                <c:pt idx="10">
                  <c:v>299.947</c:v>
                </c:pt>
                <c:pt idx="11">
                  <c:v>299.94600000000003</c:v>
                </c:pt>
                <c:pt idx="12">
                  <c:v>299.94499999999999</c:v>
                </c:pt>
                <c:pt idx="13">
                  <c:v>299.94200000000001</c:v>
                </c:pt>
                <c:pt idx="14">
                  <c:v>299.94</c:v>
                </c:pt>
                <c:pt idx="15">
                  <c:v>299.93700000000001</c:v>
                </c:pt>
                <c:pt idx="16">
                  <c:v>299.935</c:v>
                </c:pt>
                <c:pt idx="17">
                  <c:v>299.93299999999999</c:v>
                </c:pt>
                <c:pt idx="18">
                  <c:v>299.93</c:v>
                </c:pt>
                <c:pt idx="19">
                  <c:v>299.93</c:v>
                </c:pt>
                <c:pt idx="20">
                  <c:v>299.93</c:v>
                </c:pt>
                <c:pt idx="21">
                  <c:v>299.93</c:v>
                </c:pt>
                <c:pt idx="22">
                  <c:v>260.20699999999999</c:v>
                </c:pt>
                <c:pt idx="23">
                  <c:v>244.5</c:v>
                </c:pt>
                <c:pt idx="24">
                  <c:v>243.93700000000001</c:v>
                </c:pt>
                <c:pt idx="25">
                  <c:v>243.93700000000001</c:v>
                </c:pt>
                <c:pt idx="26">
                  <c:v>243.83699999999999</c:v>
                </c:pt>
                <c:pt idx="27">
                  <c:v>243.93799999999999</c:v>
                </c:pt>
                <c:pt idx="28">
                  <c:v>243.93799999999999</c:v>
                </c:pt>
                <c:pt idx="29">
                  <c:v>243.839</c:v>
                </c:pt>
                <c:pt idx="30">
                  <c:v>243.93899999999999</c:v>
                </c:pt>
                <c:pt idx="31">
                  <c:v>245.24</c:v>
                </c:pt>
                <c:pt idx="32">
                  <c:v>246.541</c:v>
                </c:pt>
                <c:pt idx="33">
                  <c:v>247.94200000000001</c:v>
                </c:pt>
                <c:pt idx="34">
                  <c:v>249.244</c:v>
                </c:pt>
                <c:pt idx="35">
                  <c:v>250.54499999999999</c:v>
                </c:pt>
                <c:pt idx="36">
                  <c:v>251.70400000000001</c:v>
                </c:pt>
                <c:pt idx="37">
                  <c:v>253.67500000000001</c:v>
                </c:pt>
                <c:pt idx="38">
                  <c:v>255.358</c:v>
                </c:pt>
                <c:pt idx="39">
                  <c:v>257.16500000000002</c:v>
                </c:pt>
                <c:pt idx="40">
                  <c:v>258.84699999999998</c:v>
                </c:pt>
                <c:pt idx="41">
                  <c:v>260.46600000000001</c:v>
                </c:pt>
                <c:pt idx="42">
                  <c:v>262.45299999999997</c:v>
                </c:pt>
                <c:pt idx="43">
                  <c:v>248.524</c:v>
                </c:pt>
                <c:pt idx="44">
                  <c:v>231.864</c:v>
                </c:pt>
                <c:pt idx="45">
                  <c:v>213.86699999999999</c:v>
                </c:pt>
                <c:pt idx="46">
                  <c:v>194.983</c:v>
                </c:pt>
                <c:pt idx="47">
                  <c:v>175.90199999999999</c:v>
                </c:pt>
                <c:pt idx="48">
                  <c:v>157.81100000000001</c:v>
                </c:pt>
                <c:pt idx="49">
                  <c:v>156.52699999999999</c:v>
                </c:pt>
                <c:pt idx="50">
                  <c:v>155.60900000000001</c:v>
                </c:pt>
                <c:pt idx="51">
                  <c:v>155.001</c:v>
                </c:pt>
                <c:pt idx="52">
                  <c:v>154.495</c:v>
                </c:pt>
                <c:pt idx="53">
                  <c:v>154.27000000000001</c:v>
                </c:pt>
                <c:pt idx="54">
                  <c:v>154.755</c:v>
                </c:pt>
                <c:pt idx="55">
                  <c:v>149.6</c:v>
                </c:pt>
                <c:pt idx="56">
                  <c:v>143.203</c:v>
                </c:pt>
                <c:pt idx="57">
                  <c:v>136.512</c:v>
                </c:pt>
                <c:pt idx="58">
                  <c:v>129.37200000000001</c:v>
                </c:pt>
                <c:pt idx="59">
                  <c:v>123.38800000000001</c:v>
                </c:pt>
                <c:pt idx="60">
                  <c:v>117.744</c:v>
                </c:pt>
                <c:pt idx="61">
                  <c:v>113.503</c:v>
                </c:pt>
                <c:pt idx="62">
                  <c:v>109.081</c:v>
                </c:pt>
                <c:pt idx="63">
                  <c:v>104.83</c:v>
                </c:pt>
                <c:pt idx="64">
                  <c:v>101.617</c:v>
                </c:pt>
                <c:pt idx="65">
                  <c:v>98.900300000000001</c:v>
                </c:pt>
                <c:pt idx="66">
                  <c:v>96.700100000000006</c:v>
                </c:pt>
                <c:pt idx="67">
                  <c:v>97.167100000000005</c:v>
                </c:pt>
                <c:pt idx="68">
                  <c:v>97.983800000000002</c:v>
                </c:pt>
                <c:pt idx="69">
                  <c:v>99.062699999999992</c:v>
                </c:pt>
                <c:pt idx="70">
                  <c:v>100.277</c:v>
                </c:pt>
                <c:pt idx="71">
                  <c:v>101.893</c:v>
                </c:pt>
                <c:pt idx="72">
                  <c:v>103.70099999999999</c:v>
                </c:pt>
                <c:pt idx="73">
                  <c:v>104.26600000000001</c:v>
                </c:pt>
                <c:pt idx="74">
                  <c:v>105.044</c:v>
                </c:pt>
                <c:pt idx="75">
                  <c:v>107.851</c:v>
                </c:pt>
                <c:pt idx="76">
                  <c:v>109.151</c:v>
                </c:pt>
                <c:pt idx="77">
                  <c:v>110.67700000000001</c:v>
                </c:pt>
                <c:pt idx="78">
                  <c:v>112.223</c:v>
                </c:pt>
                <c:pt idx="79">
                  <c:v>111.53400000000001</c:v>
                </c:pt>
                <c:pt idx="80">
                  <c:v>111.07</c:v>
                </c:pt>
                <c:pt idx="81">
                  <c:v>110.78400000000001</c:v>
                </c:pt>
                <c:pt idx="82">
                  <c:v>112.878</c:v>
                </c:pt>
                <c:pt idx="83">
                  <c:v>122.941</c:v>
                </c:pt>
                <c:pt idx="84">
                  <c:v>122.953</c:v>
                </c:pt>
                <c:pt idx="85">
                  <c:v>123.536</c:v>
                </c:pt>
                <c:pt idx="86">
                  <c:v>122.754</c:v>
                </c:pt>
                <c:pt idx="87">
                  <c:v>116.631</c:v>
                </c:pt>
                <c:pt idx="88">
                  <c:v>118.72</c:v>
                </c:pt>
                <c:pt idx="89">
                  <c:v>120.946</c:v>
                </c:pt>
                <c:pt idx="90">
                  <c:v>122.502</c:v>
                </c:pt>
                <c:pt idx="91">
                  <c:v>135.87899999999999</c:v>
                </c:pt>
                <c:pt idx="92">
                  <c:v>142.327</c:v>
                </c:pt>
                <c:pt idx="93">
                  <c:v>157.69</c:v>
                </c:pt>
                <c:pt idx="94">
                  <c:v>171.41900000000001</c:v>
                </c:pt>
                <c:pt idx="95">
                  <c:v>174.05799999999999</c:v>
                </c:pt>
                <c:pt idx="96">
                  <c:v>186.768</c:v>
                </c:pt>
                <c:pt idx="97">
                  <c:v>189.87899999999999</c:v>
                </c:pt>
                <c:pt idx="98">
                  <c:v>198.61699999999999</c:v>
                </c:pt>
                <c:pt idx="99">
                  <c:v>211.25</c:v>
                </c:pt>
                <c:pt idx="100">
                  <c:v>214.06399999999999</c:v>
                </c:pt>
                <c:pt idx="101">
                  <c:v>217.89</c:v>
                </c:pt>
                <c:pt idx="102">
                  <c:v>224.17</c:v>
                </c:pt>
                <c:pt idx="103">
                  <c:v>224.274</c:v>
                </c:pt>
                <c:pt idx="104">
                  <c:v>224.61199999999999</c:v>
                </c:pt>
                <c:pt idx="105">
                  <c:v>225.57599999999999</c:v>
                </c:pt>
                <c:pt idx="106">
                  <c:v>224.21299999999999</c:v>
                </c:pt>
                <c:pt idx="107">
                  <c:v>223.066</c:v>
                </c:pt>
                <c:pt idx="108">
                  <c:v>224.61699999999999</c:v>
                </c:pt>
                <c:pt idx="109">
                  <c:v>230.19900000000001</c:v>
                </c:pt>
                <c:pt idx="110">
                  <c:v>233.94399999999999</c:v>
                </c:pt>
                <c:pt idx="111">
                  <c:v>236.67500000000001</c:v>
                </c:pt>
                <c:pt idx="112">
                  <c:v>238.917</c:v>
                </c:pt>
                <c:pt idx="113">
                  <c:v>241.018</c:v>
                </c:pt>
                <c:pt idx="114">
                  <c:v>243.02</c:v>
                </c:pt>
                <c:pt idx="115">
                  <c:v>253.93799999999999</c:v>
                </c:pt>
                <c:pt idx="116">
                  <c:v>265.05799999999999</c:v>
                </c:pt>
                <c:pt idx="117">
                  <c:v>276.08</c:v>
                </c:pt>
                <c:pt idx="118">
                  <c:v>287.005</c:v>
                </c:pt>
                <c:pt idx="119">
                  <c:v>298.13200000000001</c:v>
                </c:pt>
                <c:pt idx="120">
                  <c:v>300.14999999999998</c:v>
                </c:pt>
                <c:pt idx="121">
                  <c:v>300.197</c:v>
                </c:pt>
                <c:pt idx="122">
                  <c:v>300.25200000000001</c:v>
                </c:pt>
                <c:pt idx="123">
                  <c:v>300.31299999999999</c:v>
                </c:pt>
                <c:pt idx="124">
                  <c:v>300.38099999999997</c:v>
                </c:pt>
                <c:pt idx="125">
                  <c:v>300.45699999999999</c:v>
                </c:pt>
                <c:pt idx="126">
                  <c:v>300.54000000000002</c:v>
                </c:pt>
                <c:pt idx="127">
                  <c:v>300.517</c:v>
                </c:pt>
                <c:pt idx="128">
                  <c:v>300.49400000000003</c:v>
                </c:pt>
                <c:pt idx="129">
                  <c:v>300.47199999999998</c:v>
                </c:pt>
                <c:pt idx="130">
                  <c:v>300.45</c:v>
                </c:pt>
                <c:pt idx="131">
                  <c:v>300.42899999999997</c:v>
                </c:pt>
                <c:pt idx="132">
                  <c:v>300.40899999999999</c:v>
                </c:pt>
                <c:pt idx="133">
                  <c:v>300.37</c:v>
                </c:pt>
                <c:pt idx="134">
                  <c:v>300.33199999999999</c:v>
                </c:pt>
                <c:pt idx="135">
                  <c:v>300.29599999999999</c:v>
                </c:pt>
                <c:pt idx="136">
                  <c:v>300.262</c:v>
                </c:pt>
                <c:pt idx="137">
                  <c:v>300.22899999999998</c:v>
                </c:pt>
                <c:pt idx="138">
                  <c:v>300.19900000000001</c:v>
                </c:pt>
                <c:pt idx="139">
                  <c:v>300.19799999999998</c:v>
                </c:pt>
                <c:pt idx="140">
                  <c:v>300.19799999999998</c:v>
                </c:pt>
                <c:pt idx="141">
                  <c:v>300.19799999999998</c:v>
                </c:pt>
                <c:pt idx="142">
                  <c:v>300.19799999999998</c:v>
                </c:pt>
                <c:pt idx="143">
                  <c:v>300.19900000000001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A-4133-A761-409A759AB4B1}"/>
            </c:ext>
          </c:extLst>
        </c:ser>
        <c:ser>
          <c:idx val="4"/>
          <c:order val="2"/>
          <c:tx>
            <c:strRef>
              <c:f>'Q_SAE = 1 pu - PCC'!$D$5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'Q_SAE = 1 pu - PCC'!$D$6:$D$149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11</c:v>
                </c:pt>
                <c:pt idx="45">
                  <c:v>14.6</c:v>
                </c:pt>
                <c:pt idx="46">
                  <c:v>19.3</c:v>
                </c:pt>
                <c:pt idx="47">
                  <c:v>25.7</c:v>
                </c:pt>
                <c:pt idx="48">
                  <c:v>30.8</c:v>
                </c:pt>
                <c:pt idx="49">
                  <c:v>35.799999999999997</c:v>
                </c:pt>
                <c:pt idx="50">
                  <c:v>40.9</c:v>
                </c:pt>
                <c:pt idx="51">
                  <c:v>45.9</c:v>
                </c:pt>
                <c:pt idx="52">
                  <c:v>50.6</c:v>
                </c:pt>
                <c:pt idx="53">
                  <c:v>55.3</c:v>
                </c:pt>
                <c:pt idx="54">
                  <c:v>58.3</c:v>
                </c:pt>
                <c:pt idx="55">
                  <c:v>64.400000000000006</c:v>
                </c:pt>
                <c:pt idx="56">
                  <c:v>68.8</c:v>
                </c:pt>
                <c:pt idx="57">
                  <c:v>73.099999999999994</c:v>
                </c:pt>
                <c:pt idx="58">
                  <c:v>76.2</c:v>
                </c:pt>
                <c:pt idx="59">
                  <c:v>80.900000000000006</c:v>
                </c:pt>
                <c:pt idx="60">
                  <c:v>84.9</c:v>
                </c:pt>
                <c:pt idx="61">
                  <c:v>90.7</c:v>
                </c:pt>
                <c:pt idx="62">
                  <c:v>96.3</c:v>
                </c:pt>
                <c:pt idx="63">
                  <c:v>95.3</c:v>
                </c:pt>
                <c:pt idx="64">
                  <c:v>97.6</c:v>
                </c:pt>
                <c:pt idx="65">
                  <c:v>99.8</c:v>
                </c:pt>
                <c:pt idx="66">
                  <c:v>102.4</c:v>
                </c:pt>
                <c:pt idx="67">
                  <c:v>104.5</c:v>
                </c:pt>
                <c:pt idx="68">
                  <c:v>106.5</c:v>
                </c:pt>
                <c:pt idx="69">
                  <c:v>108.4</c:v>
                </c:pt>
                <c:pt idx="70">
                  <c:v>109.7</c:v>
                </c:pt>
                <c:pt idx="71">
                  <c:v>110.5</c:v>
                </c:pt>
                <c:pt idx="72">
                  <c:v>111.4</c:v>
                </c:pt>
                <c:pt idx="73">
                  <c:v>112.7</c:v>
                </c:pt>
                <c:pt idx="74">
                  <c:v>112.7</c:v>
                </c:pt>
                <c:pt idx="75">
                  <c:v>112.9</c:v>
                </c:pt>
                <c:pt idx="76">
                  <c:v>112.9</c:v>
                </c:pt>
                <c:pt idx="77">
                  <c:v>112.4</c:v>
                </c:pt>
                <c:pt idx="78">
                  <c:v>112.7</c:v>
                </c:pt>
                <c:pt idx="79">
                  <c:v>111.8</c:v>
                </c:pt>
                <c:pt idx="80">
                  <c:v>111.7</c:v>
                </c:pt>
                <c:pt idx="81">
                  <c:v>110</c:v>
                </c:pt>
                <c:pt idx="82">
                  <c:v>91.1</c:v>
                </c:pt>
                <c:pt idx="83">
                  <c:v>31.5</c:v>
                </c:pt>
                <c:pt idx="84">
                  <c:v>108.4</c:v>
                </c:pt>
                <c:pt idx="85">
                  <c:v>103.5</c:v>
                </c:pt>
                <c:pt idx="86">
                  <c:v>100.6</c:v>
                </c:pt>
                <c:pt idx="87">
                  <c:v>97.5</c:v>
                </c:pt>
                <c:pt idx="88">
                  <c:v>93.9</c:v>
                </c:pt>
                <c:pt idx="89">
                  <c:v>90.9</c:v>
                </c:pt>
                <c:pt idx="90">
                  <c:v>96.4</c:v>
                </c:pt>
                <c:pt idx="91">
                  <c:v>38.200000000000003</c:v>
                </c:pt>
                <c:pt idx="92">
                  <c:v>92.7</c:v>
                </c:pt>
                <c:pt idx="93">
                  <c:v>23.1</c:v>
                </c:pt>
                <c:pt idx="94">
                  <c:v>43</c:v>
                </c:pt>
                <c:pt idx="95">
                  <c:v>79.2</c:v>
                </c:pt>
                <c:pt idx="96">
                  <c:v>39.1</c:v>
                </c:pt>
                <c:pt idx="97">
                  <c:v>49.9</c:v>
                </c:pt>
                <c:pt idx="98">
                  <c:v>20.7</c:v>
                </c:pt>
                <c:pt idx="99">
                  <c:v>18.399999999999999</c:v>
                </c:pt>
                <c:pt idx="100">
                  <c:v>53.9</c:v>
                </c:pt>
                <c:pt idx="101">
                  <c:v>49.8</c:v>
                </c:pt>
                <c:pt idx="102">
                  <c:v>10.3</c:v>
                </c:pt>
                <c:pt idx="103">
                  <c:v>7.6</c:v>
                </c:pt>
                <c:pt idx="104">
                  <c:v>29.9</c:v>
                </c:pt>
                <c:pt idx="105">
                  <c:v>20.7</c:v>
                </c:pt>
                <c:pt idx="106">
                  <c:v>9.8000000000000007</c:v>
                </c:pt>
                <c:pt idx="107">
                  <c:v>7.3</c:v>
                </c:pt>
                <c:pt idx="108">
                  <c:v>2.4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C-43DC-B638-BC8C194B4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15264"/>
        <c:axId val="693213184"/>
      </c:lineChart>
      <c:catAx>
        <c:axId val="6932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Horário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93213184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6932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Potência</a:t>
                </a:r>
                <a:r>
                  <a:rPr lang="pt-BR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Ativa (kW) e Reativa (kVAr)</a:t>
                </a:r>
                <a:endParaRPr lang="pt-BR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932152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305387087710641"/>
          <c:y val="0.10413449039770474"/>
          <c:w val="0.29949617263899453"/>
          <c:h val="0.138318508903685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Fator de Potência - Rede Principal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37975205929"/>
          <c:y val="0.10947944955904373"/>
          <c:w val="0.84903382360223845"/>
          <c:h val="0.69582660085059878"/>
        </c:manualLayout>
      </c:layout>
      <c:lineChart>
        <c:grouping val="standard"/>
        <c:varyColors val="0"/>
        <c:ser>
          <c:idx val="0"/>
          <c:order val="0"/>
          <c:tx>
            <c:strRef>
              <c:f>'Q_SAE = 1 pu - PCC'!$M$5</c:f>
              <c:strCache>
                <c:ptCount val="1"/>
                <c:pt idx="0">
                  <c:v>Fator de Potência - Sem MPC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'Q_SAE = 1 pu - PCC'!$AC$6:$AC$149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cat>
          <c:val>
            <c:numRef>
              <c:f>'Q_SAE = 1 pu - PCC'!$M$6:$M$149</c:f>
              <c:numCache>
                <c:formatCode>General</c:formatCode>
                <c:ptCount val="144"/>
                <c:pt idx="0">
                  <c:v>0.89091934422645491</c:v>
                </c:pt>
                <c:pt idx="1">
                  <c:v>0.88930867394633528</c:v>
                </c:pt>
                <c:pt idx="2">
                  <c:v>0.88770037464107987</c:v>
                </c:pt>
                <c:pt idx="3">
                  <c:v>0.88605702946666209</c:v>
                </c:pt>
                <c:pt idx="4">
                  <c:v>0.88429433131513113</c:v>
                </c:pt>
                <c:pt idx="5">
                  <c:v>0.88253201570653828</c:v>
                </c:pt>
                <c:pt idx="6">
                  <c:v>0.88072884397250073</c:v>
                </c:pt>
                <c:pt idx="7">
                  <c:v>0.8776931539934486</c:v>
                </c:pt>
                <c:pt idx="8">
                  <c:v>0.87472118299755486</c:v>
                </c:pt>
                <c:pt idx="9">
                  <c:v>0.87161802853274906</c:v>
                </c:pt>
                <c:pt idx="10">
                  <c:v>0.8683625365377009</c:v>
                </c:pt>
                <c:pt idx="11">
                  <c:v>0.86517822262693789</c:v>
                </c:pt>
                <c:pt idx="12">
                  <c:v>0.86185137249066246</c:v>
                </c:pt>
                <c:pt idx="13">
                  <c:v>0.85994593684302889</c:v>
                </c:pt>
                <c:pt idx="14">
                  <c:v>0.85800348820767236</c:v>
                </c:pt>
                <c:pt idx="15">
                  <c:v>0.85611483698642066</c:v>
                </c:pt>
                <c:pt idx="16">
                  <c:v>0.85409595244852532</c:v>
                </c:pt>
                <c:pt idx="17">
                  <c:v>0.85203985451159459</c:v>
                </c:pt>
                <c:pt idx="18">
                  <c:v>0.85003772816048573</c:v>
                </c:pt>
                <c:pt idx="19">
                  <c:v>0.85040089773341943</c:v>
                </c:pt>
                <c:pt idx="20">
                  <c:v>0.85084053828184347</c:v>
                </c:pt>
                <c:pt idx="21">
                  <c:v>0.85129746209968249</c:v>
                </c:pt>
                <c:pt idx="22">
                  <c:v>0.85165903705926715</c:v>
                </c:pt>
                <c:pt idx="23">
                  <c:v>0.85209885879258851</c:v>
                </c:pt>
                <c:pt idx="24">
                  <c:v>0.85255242906482054</c:v>
                </c:pt>
                <c:pt idx="25">
                  <c:v>0.85228708442183876</c:v>
                </c:pt>
                <c:pt idx="26">
                  <c:v>0.85194367523761416</c:v>
                </c:pt>
                <c:pt idx="27">
                  <c:v>0.85177397831345947</c:v>
                </c:pt>
                <c:pt idx="28">
                  <c:v>0.85150908038867601</c:v>
                </c:pt>
                <c:pt idx="29">
                  <c:v>0.85116611353632055</c:v>
                </c:pt>
                <c:pt idx="30">
                  <c:v>0.85099567931800801</c:v>
                </c:pt>
                <c:pt idx="31">
                  <c:v>0.85249108199373702</c:v>
                </c:pt>
                <c:pt idx="32">
                  <c:v>0.85395361314421847</c:v>
                </c:pt>
                <c:pt idx="33">
                  <c:v>0.85550631293448154</c:v>
                </c:pt>
                <c:pt idx="34">
                  <c:v>0.85695037459340606</c:v>
                </c:pt>
                <c:pt idx="35">
                  <c:v>0.85835950840422071</c:v>
                </c:pt>
                <c:pt idx="36">
                  <c:v>0.85985862944957214</c:v>
                </c:pt>
                <c:pt idx="37">
                  <c:v>0.86573126084480267</c:v>
                </c:pt>
                <c:pt idx="38">
                  <c:v>0.87135783953924018</c:v>
                </c:pt>
                <c:pt idx="39">
                  <c:v>0.87700752459180276</c:v>
                </c:pt>
                <c:pt idx="40">
                  <c:v>0.88242407958101254</c:v>
                </c:pt>
                <c:pt idx="41">
                  <c:v>0.88760828187242091</c:v>
                </c:pt>
                <c:pt idx="42">
                  <c:v>0.89279321216975593</c:v>
                </c:pt>
                <c:pt idx="43">
                  <c:v>0.88569660976213416</c:v>
                </c:pt>
                <c:pt idx="44">
                  <c:v>0.87151527166804954</c:v>
                </c:pt>
                <c:pt idx="45">
                  <c:v>0.85982621735603471</c:v>
                </c:pt>
                <c:pt idx="46">
                  <c:v>0.84454794607946693</c:v>
                </c:pt>
                <c:pt idx="47">
                  <c:v>0.82370549313459174</c:v>
                </c:pt>
                <c:pt idx="48">
                  <c:v>0.80008571207083945</c:v>
                </c:pt>
                <c:pt idx="49">
                  <c:v>0.80072839724613587</c:v>
                </c:pt>
                <c:pt idx="50">
                  <c:v>0.80138764659591644</c:v>
                </c:pt>
                <c:pt idx="51">
                  <c:v>0.80223616245517548</c:v>
                </c:pt>
                <c:pt idx="52">
                  <c:v>0.80347428649304209</c:v>
                </c:pt>
                <c:pt idx="53">
                  <c:v>0.80491616386633391</c:v>
                </c:pt>
                <c:pt idx="54">
                  <c:v>0.80949849577075395</c:v>
                </c:pt>
                <c:pt idx="55">
                  <c:v>0.78486655905168601</c:v>
                </c:pt>
                <c:pt idx="56">
                  <c:v>0.76174583013576813</c:v>
                </c:pt>
                <c:pt idx="57">
                  <c:v>0.73701921640994839</c:v>
                </c:pt>
                <c:pt idx="58">
                  <c:v>0.71352549566152967</c:v>
                </c:pt>
                <c:pt idx="59">
                  <c:v>0.68418439260118769</c:v>
                </c:pt>
                <c:pt idx="60">
                  <c:v>0.65511795358336866</c:v>
                </c:pt>
                <c:pt idx="61">
                  <c:v>0.63627524225669341</c:v>
                </c:pt>
                <c:pt idx="62">
                  <c:v>0.61711230541481255</c:v>
                </c:pt>
                <c:pt idx="63">
                  <c:v>0.62222419864546252</c:v>
                </c:pt>
                <c:pt idx="64">
                  <c:v>0.61443168652983915</c:v>
                </c:pt>
                <c:pt idx="65">
                  <c:v>0.60714621984375006</c:v>
                </c:pt>
                <c:pt idx="66">
                  <c:v>0.59796008548052793</c:v>
                </c:pt>
                <c:pt idx="67">
                  <c:v>0.59591688082334515</c:v>
                </c:pt>
                <c:pt idx="68">
                  <c:v>0.59472219273303184</c:v>
                </c:pt>
                <c:pt idx="69">
                  <c:v>0.59394587770850571</c:v>
                </c:pt>
                <c:pt idx="70">
                  <c:v>0.59517008626073609</c:v>
                </c:pt>
                <c:pt idx="71">
                  <c:v>0.59873528777509655</c:v>
                </c:pt>
                <c:pt idx="72">
                  <c:v>0.60178364498891457</c:v>
                </c:pt>
                <c:pt idx="73">
                  <c:v>0.57539371262559991</c:v>
                </c:pt>
                <c:pt idx="74">
                  <c:v>0.55562402785117415</c:v>
                </c:pt>
                <c:pt idx="75">
                  <c:v>0.53701169296447981</c:v>
                </c:pt>
                <c:pt idx="76">
                  <c:v>0.52014261817943097</c:v>
                </c:pt>
                <c:pt idx="77">
                  <c:v>0.50626907369882779</c:v>
                </c:pt>
                <c:pt idx="78">
                  <c:v>0.49103237503902958</c:v>
                </c:pt>
                <c:pt idx="79">
                  <c:v>0.50127611603060085</c:v>
                </c:pt>
                <c:pt idx="80">
                  <c:v>0.5094348440585913</c:v>
                </c:pt>
                <c:pt idx="81">
                  <c:v>0.52359868862884296</c:v>
                </c:pt>
                <c:pt idx="82">
                  <c:v>0.59445419409021327</c:v>
                </c:pt>
                <c:pt idx="83">
                  <c:v>0.74586196236090341</c:v>
                </c:pt>
                <c:pt idx="84">
                  <c:v>0.55576374475057466</c:v>
                </c:pt>
                <c:pt idx="85">
                  <c:v>0.5587865677032865</c:v>
                </c:pt>
                <c:pt idx="86">
                  <c:v>0.55488945112008947</c:v>
                </c:pt>
                <c:pt idx="87">
                  <c:v>0.55216021728935216</c:v>
                </c:pt>
                <c:pt idx="88">
                  <c:v>0.55086612245510136</c:v>
                </c:pt>
                <c:pt idx="89">
                  <c:v>0.54775410991378359</c:v>
                </c:pt>
                <c:pt idx="90">
                  <c:v>0.51781485771262314</c:v>
                </c:pt>
                <c:pt idx="91">
                  <c:v>0.68456647072765242</c:v>
                </c:pt>
                <c:pt idx="92">
                  <c:v>0.55906559953536583</c:v>
                </c:pt>
                <c:pt idx="93">
                  <c:v>0.73229505788775706</c:v>
                </c:pt>
                <c:pt idx="94">
                  <c:v>0.70553884154902025</c:v>
                </c:pt>
                <c:pt idx="95">
                  <c:v>0.63662723231722163</c:v>
                </c:pt>
                <c:pt idx="96">
                  <c:v>0.73183341353893494</c:v>
                </c:pt>
                <c:pt idx="97">
                  <c:v>0.71699428088130668</c:v>
                </c:pt>
                <c:pt idx="98">
                  <c:v>0.76902993572480727</c:v>
                </c:pt>
                <c:pt idx="99">
                  <c:v>0.7758618172492856</c:v>
                </c:pt>
                <c:pt idx="100">
                  <c:v>0.72409433595692341</c:v>
                </c:pt>
                <c:pt idx="101">
                  <c:v>0.73580162477294053</c:v>
                </c:pt>
                <c:pt idx="102">
                  <c:v>0.79593515043716911</c:v>
                </c:pt>
                <c:pt idx="103">
                  <c:v>0.79581034906581383</c:v>
                </c:pt>
                <c:pt idx="104">
                  <c:v>0.76216535746214253</c:v>
                </c:pt>
                <c:pt idx="105">
                  <c:v>0.77143606006522414</c:v>
                </c:pt>
                <c:pt idx="106">
                  <c:v>0.78244280671602207</c:v>
                </c:pt>
                <c:pt idx="107">
                  <c:v>0.78200212922437018</c:v>
                </c:pt>
                <c:pt idx="108">
                  <c:v>0.78486554271552544</c:v>
                </c:pt>
                <c:pt idx="109">
                  <c:v>0.78954474169149602</c:v>
                </c:pt>
                <c:pt idx="110">
                  <c:v>0.79359674229907473</c:v>
                </c:pt>
                <c:pt idx="111">
                  <c:v>0.79632995796485551</c:v>
                </c:pt>
                <c:pt idx="112">
                  <c:v>0.79902023252578747</c:v>
                </c:pt>
                <c:pt idx="113">
                  <c:v>0.8016659142192859</c:v>
                </c:pt>
                <c:pt idx="114">
                  <c:v>0.80427131039637567</c:v>
                </c:pt>
                <c:pt idx="115">
                  <c:v>0.81385882034352564</c:v>
                </c:pt>
                <c:pt idx="116">
                  <c:v>0.82286064984107066</c:v>
                </c:pt>
                <c:pt idx="117">
                  <c:v>0.83103021513009778</c:v>
                </c:pt>
                <c:pt idx="118">
                  <c:v>0.83846937621156936</c:v>
                </c:pt>
                <c:pt idx="119">
                  <c:v>0.84550062710745677</c:v>
                </c:pt>
                <c:pt idx="120">
                  <c:v>0.85192185767844542</c:v>
                </c:pt>
                <c:pt idx="121">
                  <c:v>0.86484432324966187</c:v>
                </c:pt>
                <c:pt idx="122">
                  <c:v>0.87617788874917735</c:v>
                </c:pt>
                <c:pt idx="123">
                  <c:v>0.88619532738468376</c:v>
                </c:pt>
                <c:pt idx="124">
                  <c:v>0.89499758504055749</c:v>
                </c:pt>
                <c:pt idx="125">
                  <c:v>0.90281227430712008</c:v>
                </c:pt>
                <c:pt idx="126">
                  <c:v>0.90980232492688051</c:v>
                </c:pt>
                <c:pt idx="127">
                  <c:v>0.90743451266392028</c:v>
                </c:pt>
                <c:pt idx="128">
                  <c:v>0.90498269141512933</c:v>
                </c:pt>
                <c:pt idx="129">
                  <c:v>0.90248595567096035</c:v>
                </c:pt>
                <c:pt idx="130">
                  <c:v>0.89985972929281666</c:v>
                </c:pt>
                <c:pt idx="131">
                  <c:v>0.89713829355194796</c:v>
                </c:pt>
                <c:pt idx="132">
                  <c:v>0.89436412889744099</c:v>
                </c:pt>
                <c:pt idx="133">
                  <c:v>0.89188097407515399</c:v>
                </c:pt>
                <c:pt idx="134">
                  <c:v>0.8893612460242265</c:v>
                </c:pt>
                <c:pt idx="135">
                  <c:v>0.8866496610931488</c:v>
                </c:pt>
                <c:pt idx="136">
                  <c:v>0.8837296347282807</c:v>
                </c:pt>
                <c:pt idx="137">
                  <c:v>0.88075221015811278</c:v>
                </c:pt>
                <c:pt idx="138">
                  <c:v>0.87753864262694858</c:v>
                </c:pt>
                <c:pt idx="139">
                  <c:v>0.87340201543185947</c:v>
                </c:pt>
                <c:pt idx="140">
                  <c:v>0.86924326487904424</c:v>
                </c:pt>
                <c:pt idx="141">
                  <c:v>0.8649787263877563</c:v>
                </c:pt>
                <c:pt idx="142">
                  <c:v>0.86055069636352888</c:v>
                </c:pt>
                <c:pt idx="143">
                  <c:v>0.85610698647377381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7-400C-AD12-5D953806746F}"/>
            </c:ext>
          </c:extLst>
        </c:ser>
        <c:ser>
          <c:idx val="1"/>
          <c:order val="1"/>
          <c:tx>
            <c:strRef>
              <c:f>'Q_SAE = 1 pu - PCC'!$AB$5</c:f>
              <c:strCache>
                <c:ptCount val="1"/>
                <c:pt idx="0">
                  <c:v>Fator de Potência - Com MPC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'Q_SAE = 1 pu - PCC'!$AC$6:$AC$149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cat>
          <c:val>
            <c:numRef>
              <c:f>'Q_SAE = 1 pu - PCC'!$AB$6:$AB$149</c:f>
              <c:numCache>
                <c:formatCode>General</c:formatCode>
                <c:ptCount val="144"/>
                <c:pt idx="0">
                  <c:v>0.98177343754911983</c:v>
                </c:pt>
                <c:pt idx="1">
                  <c:v>0.98175521032972191</c:v>
                </c:pt>
                <c:pt idx="2">
                  <c:v>0.98173789049276061</c:v>
                </c:pt>
                <c:pt idx="3">
                  <c:v>0.98172061948807865</c:v>
                </c:pt>
                <c:pt idx="4">
                  <c:v>0.98170315655022511</c:v>
                </c:pt>
                <c:pt idx="5">
                  <c:v>0.98168660311867151</c:v>
                </c:pt>
                <c:pt idx="6">
                  <c:v>0.98166998071537404</c:v>
                </c:pt>
                <c:pt idx="7">
                  <c:v>0.98165957710544172</c:v>
                </c:pt>
                <c:pt idx="8">
                  <c:v>0.9816503311351773</c:v>
                </c:pt>
                <c:pt idx="9">
                  <c:v>0.98164053147664254</c:v>
                </c:pt>
                <c:pt idx="10">
                  <c:v>0.98163036505482903</c:v>
                </c:pt>
                <c:pt idx="11">
                  <c:v>0.9816214186603337</c:v>
                </c:pt>
                <c:pt idx="12">
                  <c:v>0.98161197964013169</c:v>
                </c:pt>
                <c:pt idx="13">
                  <c:v>0.98160328110234618</c:v>
                </c:pt>
                <c:pt idx="14">
                  <c:v>0.98159476121570977</c:v>
                </c:pt>
                <c:pt idx="15">
                  <c:v>0.98158661089572763</c:v>
                </c:pt>
                <c:pt idx="16">
                  <c:v>0.98157827134866571</c:v>
                </c:pt>
                <c:pt idx="17">
                  <c:v>0.98156999134995382</c:v>
                </c:pt>
                <c:pt idx="18">
                  <c:v>0.98156201977618662</c:v>
                </c:pt>
                <c:pt idx="19">
                  <c:v>0.98156226537980351</c:v>
                </c:pt>
                <c:pt idx="20">
                  <c:v>0.98156306358121503</c:v>
                </c:pt>
                <c:pt idx="21">
                  <c:v>0.98156367757153618</c:v>
                </c:pt>
                <c:pt idx="22">
                  <c:v>0.97572283624466027</c:v>
                </c:pt>
                <c:pt idx="23">
                  <c:v>0.97263500425216343</c:v>
                </c:pt>
                <c:pt idx="24">
                  <c:v>0.97251452189717402</c:v>
                </c:pt>
                <c:pt idx="25">
                  <c:v>0.97251479272705865</c:v>
                </c:pt>
                <c:pt idx="26">
                  <c:v>0.97249244325734574</c:v>
                </c:pt>
                <c:pt idx="27">
                  <c:v>0.97251500886713327</c:v>
                </c:pt>
                <c:pt idx="28">
                  <c:v>0.97251527969381324</c:v>
                </c:pt>
                <c:pt idx="29">
                  <c:v>0.9724931470809054</c:v>
                </c:pt>
                <c:pt idx="30">
                  <c:v>0.97251549582933405</c:v>
                </c:pt>
                <c:pt idx="31">
                  <c:v>0.97280127733051569</c:v>
                </c:pt>
                <c:pt idx="32">
                  <c:v>0.9730831990913883</c:v>
                </c:pt>
                <c:pt idx="33">
                  <c:v>0.97338170307917049</c:v>
                </c:pt>
                <c:pt idx="34">
                  <c:v>0.9736547987077091</c:v>
                </c:pt>
                <c:pt idx="35">
                  <c:v>0.97392406684196831</c:v>
                </c:pt>
                <c:pt idx="36">
                  <c:v>0.97416151331523004</c:v>
                </c:pt>
                <c:pt idx="37">
                  <c:v>0.97455833355801702</c:v>
                </c:pt>
                <c:pt idx="38">
                  <c:v>0.97489137179841612</c:v>
                </c:pt>
                <c:pt idx="39">
                  <c:v>0.97524271196410439</c:v>
                </c:pt>
                <c:pt idx="40">
                  <c:v>0.97556395001529417</c:v>
                </c:pt>
                <c:pt idx="41">
                  <c:v>0.97586740349928036</c:v>
                </c:pt>
                <c:pt idx="42">
                  <c:v>0.97623145663457367</c:v>
                </c:pt>
                <c:pt idx="43">
                  <c:v>0.97352843644990927</c:v>
                </c:pt>
                <c:pt idx="44">
                  <c:v>0.96968805606827924</c:v>
                </c:pt>
                <c:pt idx="45">
                  <c:v>0.96456670514922305</c:v>
                </c:pt>
                <c:pt idx="46">
                  <c:v>0.95772632310179939</c:v>
                </c:pt>
                <c:pt idx="47">
                  <c:v>0.94868426883186963</c:v>
                </c:pt>
                <c:pt idx="48">
                  <c:v>0.93727322791747492</c:v>
                </c:pt>
                <c:pt idx="49">
                  <c:v>0.93637012853309487</c:v>
                </c:pt>
                <c:pt idx="50">
                  <c:v>0.93572278428111</c:v>
                </c:pt>
                <c:pt idx="51">
                  <c:v>0.93530188908429523</c:v>
                </c:pt>
                <c:pt idx="52">
                  <c:v>0.93495427753620175</c:v>
                </c:pt>
                <c:pt idx="53">
                  <c:v>0.93481979374677515</c:v>
                </c:pt>
                <c:pt idx="54">
                  <c:v>0.93522772873382465</c:v>
                </c:pt>
                <c:pt idx="55">
                  <c:v>0.93111733044337897</c:v>
                </c:pt>
                <c:pt idx="56">
                  <c:v>0.92548272506273976</c:v>
                </c:pt>
                <c:pt idx="57">
                  <c:v>0.91885633890659169</c:v>
                </c:pt>
                <c:pt idx="58">
                  <c:v>0.91081589071324986</c:v>
                </c:pt>
                <c:pt idx="59">
                  <c:v>0.90316882512854446</c:v>
                </c:pt>
                <c:pt idx="60">
                  <c:v>0.89507514549932365</c:v>
                </c:pt>
                <c:pt idx="61">
                  <c:v>0.88837105421409313</c:v>
                </c:pt>
                <c:pt idx="62">
                  <c:v>0.88071945064307844</c:v>
                </c:pt>
                <c:pt idx="63">
                  <c:v>0.8726521870946885</c:v>
                </c:pt>
                <c:pt idx="64">
                  <c:v>0.86603722125490823</c:v>
                </c:pt>
                <c:pt idx="65">
                  <c:v>0.86006445874009863</c:v>
                </c:pt>
                <c:pt idx="66">
                  <c:v>0.85495367199445638</c:v>
                </c:pt>
                <c:pt idx="67">
                  <c:v>0.85610587674235306</c:v>
                </c:pt>
                <c:pt idx="68">
                  <c:v>0.85806141170330186</c:v>
                </c:pt>
                <c:pt idx="69">
                  <c:v>0.86057228455506041</c:v>
                </c:pt>
                <c:pt idx="70">
                  <c:v>0.86331996358844798</c:v>
                </c:pt>
                <c:pt idx="71">
                  <c:v>0.8668514288333472</c:v>
                </c:pt>
                <c:pt idx="72">
                  <c:v>0.87064881221388968</c:v>
                </c:pt>
                <c:pt idx="73">
                  <c:v>0.87182133035518516</c:v>
                </c:pt>
                <c:pt idx="74">
                  <c:v>0.87340748432594861</c:v>
                </c:pt>
                <c:pt idx="75">
                  <c:v>0.87882570672809268</c:v>
                </c:pt>
                <c:pt idx="76">
                  <c:v>0.88125655139152215</c:v>
                </c:pt>
                <c:pt idx="77">
                  <c:v>0.88402266079211622</c:v>
                </c:pt>
                <c:pt idx="78">
                  <c:v>0.89134739729064283</c:v>
                </c:pt>
                <c:pt idx="79">
                  <c:v>0.88553232893856471</c:v>
                </c:pt>
                <c:pt idx="80">
                  <c:v>0.88469848396386275</c:v>
                </c:pt>
                <c:pt idx="81">
                  <c:v>0.884167329047156</c:v>
                </c:pt>
                <c:pt idx="82">
                  <c:v>0.88770192778298973</c:v>
                </c:pt>
                <c:pt idx="83">
                  <c:v>0.90282954033371787</c:v>
                </c:pt>
                <c:pt idx="84">
                  <c:v>0.90282217239374396</c:v>
                </c:pt>
                <c:pt idx="85">
                  <c:v>0.90361003897243686</c:v>
                </c:pt>
                <c:pt idx="86">
                  <c:v>0.9025560109281775</c:v>
                </c:pt>
                <c:pt idx="87">
                  <c:v>0.89367931527201172</c:v>
                </c:pt>
                <c:pt idx="88">
                  <c:v>0.89684075046672018</c:v>
                </c:pt>
                <c:pt idx="89">
                  <c:v>0.90006749094856198</c:v>
                </c:pt>
                <c:pt idx="90">
                  <c:v>0.90346620629027918</c:v>
                </c:pt>
                <c:pt idx="91">
                  <c:v>0.9207384475400946</c:v>
                </c:pt>
                <c:pt idx="92">
                  <c:v>0.9248876082214641</c:v>
                </c:pt>
                <c:pt idx="93">
                  <c:v>0.93757339815926311</c:v>
                </c:pt>
                <c:pt idx="94">
                  <c:v>0.94644878312623903</c:v>
                </c:pt>
                <c:pt idx="95">
                  <c:v>0.94796807920353432</c:v>
                </c:pt>
                <c:pt idx="96">
                  <c:v>0.95437808678911051</c:v>
                </c:pt>
                <c:pt idx="97">
                  <c:v>0.95579019640523688</c:v>
                </c:pt>
                <c:pt idx="98">
                  <c:v>0.95939108006210239</c:v>
                </c:pt>
                <c:pt idx="99">
                  <c:v>0.96387410775971027</c:v>
                </c:pt>
                <c:pt idx="100">
                  <c:v>0.96479057754144437</c:v>
                </c:pt>
                <c:pt idx="101">
                  <c:v>0.9659762918447109</c:v>
                </c:pt>
                <c:pt idx="102">
                  <c:v>0.96778759104719425</c:v>
                </c:pt>
                <c:pt idx="103">
                  <c:v>0.96779122408670182</c:v>
                </c:pt>
                <c:pt idx="104">
                  <c:v>0.96785977113304711</c:v>
                </c:pt>
                <c:pt idx="105">
                  <c:v>0.96809770673608941</c:v>
                </c:pt>
                <c:pt idx="106">
                  <c:v>0.96770360298031366</c:v>
                </c:pt>
                <c:pt idx="107">
                  <c:v>0.9673635577573686</c:v>
                </c:pt>
                <c:pt idx="108">
                  <c:v>0.96776888731288413</c:v>
                </c:pt>
                <c:pt idx="109">
                  <c:v>0.96925370683423295</c:v>
                </c:pt>
                <c:pt idx="110">
                  <c:v>0.97019829006740332</c:v>
                </c:pt>
                <c:pt idx="111">
                  <c:v>0.97086317459067828</c:v>
                </c:pt>
                <c:pt idx="112">
                  <c:v>0.97139491116007481</c:v>
                </c:pt>
                <c:pt idx="113">
                  <c:v>0.97188149453775641</c:v>
                </c:pt>
                <c:pt idx="114">
                  <c:v>0.97233434330229984</c:v>
                </c:pt>
                <c:pt idx="115">
                  <c:v>0.97463145842844612</c:v>
                </c:pt>
                <c:pt idx="116">
                  <c:v>0.97669884070168156</c:v>
                </c:pt>
                <c:pt idx="117">
                  <c:v>0.97851755255558059</c:v>
                </c:pt>
                <c:pt idx="118">
                  <c:v>0.98012590855455983</c:v>
                </c:pt>
                <c:pt idx="119">
                  <c:v>0.98159213286231406</c:v>
                </c:pt>
                <c:pt idx="120">
                  <c:v>0.98214257653006554</c:v>
                </c:pt>
                <c:pt idx="121">
                  <c:v>0.98260945946106637</c:v>
                </c:pt>
                <c:pt idx="122">
                  <c:v>0.98472262560830059</c:v>
                </c:pt>
                <c:pt idx="123">
                  <c:v>0.98755450952487922</c:v>
                </c:pt>
                <c:pt idx="124">
                  <c:v>0.99086014886718232</c:v>
                </c:pt>
                <c:pt idx="125">
                  <c:v>0.99432765559384861</c:v>
                </c:pt>
                <c:pt idx="126">
                  <c:v>0.99750157411435947</c:v>
                </c:pt>
                <c:pt idx="127">
                  <c:v>0.99676776538910261</c:v>
                </c:pt>
                <c:pt idx="128">
                  <c:v>0.99599883230959108</c:v>
                </c:pt>
                <c:pt idx="129">
                  <c:v>0.99522499910316664</c:v>
                </c:pt>
                <c:pt idx="130">
                  <c:v>0.99442841818645467</c:v>
                </c:pt>
                <c:pt idx="131">
                  <c:v>0.99363681405070114</c:v>
                </c:pt>
                <c:pt idx="132">
                  <c:v>0.99287507115164253</c:v>
                </c:pt>
                <c:pt idx="133">
                  <c:v>0.99065807660805127</c:v>
                </c:pt>
                <c:pt idx="134">
                  <c:v>0.98838288426451992</c:v>
                </c:pt>
                <c:pt idx="135">
                  <c:v>0.98605793567339128</c:v>
                </c:pt>
                <c:pt idx="136">
                  <c:v>0.98373226409273828</c:v>
                </c:pt>
                <c:pt idx="137">
                  <c:v>0.98206775206506502</c:v>
                </c:pt>
                <c:pt idx="138">
                  <c:v>0.98201735096958243</c:v>
                </c:pt>
                <c:pt idx="139">
                  <c:v>0.98200486034857681</c:v>
                </c:pt>
                <c:pt idx="140">
                  <c:v>0.98199290721329036</c:v>
                </c:pt>
                <c:pt idx="141">
                  <c:v>0.98262258927703883</c:v>
                </c:pt>
                <c:pt idx="142">
                  <c:v>0.9838053931184213</c:v>
                </c:pt>
                <c:pt idx="143">
                  <c:v>0.98502117521532995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7-400C-AD12-5D9538067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84192"/>
        <c:axId val="685085440"/>
      </c:lineChart>
      <c:catAx>
        <c:axId val="68508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Horário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85085440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6850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Fator de Potência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850841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77554928275475"/>
          <c:y val="0.64567247966021601"/>
          <c:w val="0.39727727430297627"/>
          <c:h val="0.117161938271815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40185577325027"/>
          <c:y val="2.0262463116327647E-2"/>
          <c:w val="0.86045105980551384"/>
          <c:h val="0.8545706791824943"/>
        </c:manualLayout>
      </c:layout>
      <c:barChart>
        <c:barDir val="col"/>
        <c:grouping val="stacked"/>
        <c:varyColors val="0"/>
        <c:ser>
          <c:idx val="1"/>
          <c:order val="3"/>
          <c:tx>
            <c:strRef>
              <c:f>'Q_SAE = 1 pu - PCC'!$AD$5</c:f>
              <c:strCache>
                <c:ptCount val="1"/>
                <c:pt idx="0">
                  <c:v>SAE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'Q_SAE = 1 pu - PCC'!$AD$6:$AD$149</c:f>
              <c:numCache>
                <c:formatCode>General</c:formatCode>
                <c:ptCount val="144"/>
                <c:pt idx="0">
                  <c:v>-5.99</c:v>
                </c:pt>
                <c:pt idx="1">
                  <c:v>-9.89</c:v>
                </c:pt>
                <c:pt idx="2">
                  <c:v>-13.69</c:v>
                </c:pt>
                <c:pt idx="3">
                  <c:v>-17.489999999999998</c:v>
                </c:pt>
                <c:pt idx="4">
                  <c:v>-21.39</c:v>
                </c:pt>
                <c:pt idx="5">
                  <c:v>-25.19</c:v>
                </c:pt>
                <c:pt idx="6">
                  <c:v>-28.99</c:v>
                </c:pt>
                <c:pt idx="7">
                  <c:v>-31.59</c:v>
                </c:pt>
                <c:pt idx="8">
                  <c:v>-33.99</c:v>
                </c:pt>
                <c:pt idx="9">
                  <c:v>-36.49</c:v>
                </c:pt>
                <c:pt idx="10">
                  <c:v>-39.090000000000003</c:v>
                </c:pt>
                <c:pt idx="11">
                  <c:v>-41.49</c:v>
                </c:pt>
                <c:pt idx="12">
                  <c:v>-43.99</c:v>
                </c:pt>
                <c:pt idx="13">
                  <c:v>-46.19</c:v>
                </c:pt>
                <c:pt idx="14">
                  <c:v>-48.39</c:v>
                </c:pt>
                <c:pt idx="15">
                  <c:v>-50.49</c:v>
                </c:pt>
                <c:pt idx="16">
                  <c:v>-52.69</c:v>
                </c:pt>
                <c:pt idx="17">
                  <c:v>-54.89</c:v>
                </c:pt>
                <c:pt idx="18">
                  <c:v>-56.99</c:v>
                </c:pt>
                <c:pt idx="19">
                  <c:v>-56.89</c:v>
                </c:pt>
                <c:pt idx="20">
                  <c:v>-56.69</c:v>
                </c:pt>
                <c:pt idx="21">
                  <c:v>-56.49</c:v>
                </c:pt>
                <c:pt idx="22">
                  <c:v>-16.668939999999999</c:v>
                </c:pt>
                <c:pt idx="23">
                  <c:v>-0.76341439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0.2418535</c:v>
                </c:pt>
                <c:pt idx="37">
                  <c:v>0.76794231000000002</c:v>
                </c:pt>
                <c:pt idx="38">
                  <c:v>1.4811801</c:v>
                </c:pt>
                <c:pt idx="39">
                  <c:v>2.2722183</c:v>
                </c:pt>
                <c:pt idx="40">
                  <c:v>3.0869680000000002</c:v>
                </c:pt>
                <c:pt idx="41">
                  <c:v>3.8652058999999999</c:v>
                </c:pt>
                <c:pt idx="42">
                  <c:v>4.4766659999999998</c:v>
                </c:pt>
                <c:pt idx="43">
                  <c:v>3.4822614000000001</c:v>
                </c:pt>
                <c:pt idx="44">
                  <c:v>-1.6777761</c:v>
                </c:pt>
                <c:pt idx="45">
                  <c:v>-9.848875E-2</c:v>
                </c:pt>
                <c:pt idx="46">
                  <c:v>1.1713420999999999</c:v>
                </c:pt>
                <c:pt idx="47">
                  <c:v>1.0407058</c:v>
                </c:pt>
                <c:pt idx="48">
                  <c:v>1.2237738</c:v>
                </c:pt>
                <c:pt idx="49">
                  <c:v>1.1052663</c:v>
                </c:pt>
                <c:pt idx="50">
                  <c:v>0.62213927999999996</c:v>
                </c:pt>
                <c:pt idx="51">
                  <c:v>-7.1767960000000006E-2</c:v>
                </c:pt>
                <c:pt idx="52">
                  <c:v>-0.66740425000000003</c:v>
                </c:pt>
                <c:pt idx="53">
                  <c:v>-1.4433274</c:v>
                </c:pt>
                <c:pt idx="54">
                  <c:v>-1.2295569</c:v>
                </c:pt>
                <c:pt idx="55">
                  <c:v>-4.5696462999999996</c:v>
                </c:pt>
                <c:pt idx="56">
                  <c:v>-4.8678100000000004</c:v>
                </c:pt>
                <c:pt idx="57">
                  <c:v>-4.7709371999999997</c:v>
                </c:pt>
                <c:pt idx="58">
                  <c:v>-3.1256767000000001</c:v>
                </c:pt>
                <c:pt idx="59">
                  <c:v>-4.1351234000000003</c:v>
                </c:pt>
                <c:pt idx="60">
                  <c:v>-4.7848997000000004</c:v>
                </c:pt>
                <c:pt idx="61">
                  <c:v>-6.7465253000000001</c:v>
                </c:pt>
                <c:pt idx="62">
                  <c:v>-8.2257365</c:v>
                </c:pt>
                <c:pt idx="63">
                  <c:v>-3.2775677000000001</c:v>
                </c:pt>
                <c:pt idx="64">
                  <c:v>-2.7658982999999999</c:v>
                </c:pt>
                <c:pt idx="65">
                  <c:v>-2.5512619000000001</c:v>
                </c:pt>
                <c:pt idx="66">
                  <c:v>-3.2529753000000001</c:v>
                </c:pt>
                <c:pt idx="67">
                  <c:v>-3.2165026999999999</c:v>
                </c:pt>
                <c:pt idx="68">
                  <c:v>-3.3295773</c:v>
                </c:pt>
                <c:pt idx="69">
                  <c:v>-3.6047205999999998</c:v>
                </c:pt>
                <c:pt idx="70">
                  <c:v>-3.5154790999999999</c:v>
                </c:pt>
                <c:pt idx="71">
                  <c:v>-3.2266905000000001</c:v>
                </c:pt>
                <c:pt idx="72">
                  <c:v>-3.2309868000000002</c:v>
                </c:pt>
                <c:pt idx="73">
                  <c:v>-3.7724597000000002</c:v>
                </c:pt>
                <c:pt idx="74">
                  <c:v>-3.2261996000000002</c:v>
                </c:pt>
                <c:pt idx="75">
                  <c:v>-4.8075108000000002</c:v>
                </c:pt>
                <c:pt idx="76">
                  <c:v>-4.7796132</c:v>
                </c:pt>
                <c:pt idx="77">
                  <c:v>-4.4766054000000004</c:v>
                </c:pt>
                <c:pt idx="78">
                  <c:v>-4.8906915</c:v>
                </c:pt>
                <c:pt idx="79">
                  <c:v>-4.2194408000000001</c:v>
                </c:pt>
                <c:pt idx="80">
                  <c:v>-4.4721052999999999</c:v>
                </c:pt>
                <c:pt idx="81">
                  <c:v>-3.3016728</c:v>
                </c:pt>
                <c:pt idx="82">
                  <c:v>12.588732</c:v>
                </c:pt>
                <c:pt idx="83">
                  <c:v>61.310218999999996</c:v>
                </c:pt>
                <c:pt idx="84">
                  <c:v>-16.416321</c:v>
                </c:pt>
                <c:pt idx="85">
                  <c:v>-12.785887000000001</c:v>
                </c:pt>
                <c:pt idx="86">
                  <c:v>-9.7903579999999994</c:v>
                </c:pt>
                <c:pt idx="87">
                  <c:v>-1.1524985999999999</c:v>
                </c:pt>
                <c:pt idx="88">
                  <c:v>-0.32703323000000001</c:v>
                </c:pt>
                <c:pt idx="89">
                  <c:v>-0.23784271000000001</c:v>
                </c:pt>
                <c:pt idx="90">
                  <c:v>-7.8779240000000001</c:v>
                </c:pt>
                <c:pt idx="91">
                  <c:v>40.742950999999998</c:v>
                </c:pt>
                <c:pt idx="92">
                  <c:v>-16.407154999999999</c:v>
                </c:pt>
                <c:pt idx="93">
                  <c:v>41.728081000000003</c:v>
                </c:pt>
                <c:pt idx="94">
                  <c:v>11.897945</c:v>
                </c:pt>
                <c:pt idx="95">
                  <c:v>-23.141348000000001</c:v>
                </c:pt>
                <c:pt idx="96">
                  <c:v>8.1480172999999994</c:v>
                </c:pt>
                <c:pt idx="97">
                  <c:v>-2.6592801000000001</c:v>
                </c:pt>
                <c:pt idx="98">
                  <c:v>21.007807</c:v>
                </c:pt>
                <c:pt idx="99">
                  <c:v>13.879918999999999</c:v>
                </c:pt>
                <c:pt idx="100">
                  <c:v>-21.328842000000002</c:v>
                </c:pt>
                <c:pt idx="101">
                  <c:v>-17.849136000000001</c:v>
                </c:pt>
                <c:pt idx="102">
                  <c:v>18.575899</c:v>
                </c:pt>
                <c:pt idx="103">
                  <c:v>17.465596000000001</c:v>
                </c:pt>
                <c:pt idx="104">
                  <c:v>-8.8790224999999996</c:v>
                </c:pt>
                <c:pt idx="105">
                  <c:v>-4.2481868</c:v>
                </c:pt>
                <c:pt idx="106">
                  <c:v>4.3086175999999998</c:v>
                </c:pt>
                <c:pt idx="107">
                  <c:v>4.2498876000000001</c:v>
                </c:pt>
                <c:pt idx="108">
                  <c:v>3.9941651999999999</c:v>
                </c:pt>
                <c:pt idx="109">
                  <c:v>1.8131835000000001</c:v>
                </c:pt>
                <c:pt idx="110">
                  <c:v>1.07</c:v>
                </c:pt>
                <c:pt idx="111">
                  <c:v>0.34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9.01</c:v>
                </c:pt>
                <c:pt idx="121">
                  <c:v>28.31</c:v>
                </c:pt>
                <c:pt idx="122">
                  <c:v>47.61</c:v>
                </c:pt>
                <c:pt idx="123">
                  <c:v>67.010000000000005</c:v>
                </c:pt>
                <c:pt idx="124">
                  <c:v>86.31</c:v>
                </c:pt>
                <c:pt idx="125">
                  <c:v>105.61</c:v>
                </c:pt>
                <c:pt idx="126">
                  <c:v>125.01</c:v>
                </c:pt>
                <c:pt idx="127">
                  <c:v>119.31</c:v>
                </c:pt>
                <c:pt idx="128">
                  <c:v>113.61</c:v>
                </c:pt>
                <c:pt idx="129">
                  <c:v>108.01</c:v>
                </c:pt>
                <c:pt idx="130">
                  <c:v>102.31</c:v>
                </c:pt>
                <c:pt idx="131">
                  <c:v>96.61</c:v>
                </c:pt>
                <c:pt idx="132">
                  <c:v>91.01</c:v>
                </c:pt>
                <c:pt idx="133">
                  <c:v>81.91</c:v>
                </c:pt>
                <c:pt idx="134">
                  <c:v>73.010000000000005</c:v>
                </c:pt>
                <c:pt idx="135">
                  <c:v>64.010000000000005</c:v>
                </c:pt>
                <c:pt idx="136">
                  <c:v>54.91</c:v>
                </c:pt>
                <c:pt idx="137">
                  <c:v>46.01</c:v>
                </c:pt>
                <c:pt idx="138">
                  <c:v>37.01</c:v>
                </c:pt>
                <c:pt idx="139">
                  <c:v>34.11</c:v>
                </c:pt>
                <c:pt idx="140">
                  <c:v>31.31</c:v>
                </c:pt>
                <c:pt idx="141">
                  <c:v>28.51</c:v>
                </c:pt>
                <c:pt idx="142">
                  <c:v>25.61</c:v>
                </c:pt>
                <c:pt idx="143">
                  <c:v>22.81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9-449D-9968-1789742C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15264"/>
        <c:axId val="693213184"/>
      </c:barChart>
      <c:lineChart>
        <c:grouping val="standard"/>
        <c:varyColors val="0"/>
        <c:ser>
          <c:idx val="0"/>
          <c:order val="0"/>
          <c:tx>
            <c:strRef>
              <c:f>'Q_SAE = 1 pu - PCC'!$J$5</c:f>
              <c:strCache>
                <c:ptCount val="1"/>
                <c:pt idx="0">
                  <c:v>Potência Ativa - Sem MPC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'Q_SAE = 1 pu - PCC'!$AC$6:$AC$149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cat>
          <c:val>
            <c:numRef>
              <c:f>'Q_SAE = 1 pu - PCC'!$J$6:$J$149</c:f>
              <c:numCache>
                <c:formatCode>General</c:formatCode>
                <c:ptCount val="144"/>
                <c:pt idx="0">
                  <c:v>294.04199999999997</c:v>
                </c:pt>
                <c:pt idx="1">
                  <c:v>290.13200000000001</c:v>
                </c:pt>
                <c:pt idx="2">
                  <c:v>286.322</c:v>
                </c:pt>
                <c:pt idx="3">
                  <c:v>282.51299999999998</c:v>
                </c:pt>
                <c:pt idx="4">
                  <c:v>278.60399999999998</c:v>
                </c:pt>
                <c:pt idx="5">
                  <c:v>274.79500000000002</c:v>
                </c:pt>
                <c:pt idx="6">
                  <c:v>270.98700000000002</c:v>
                </c:pt>
                <c:pt idx="7">
                  <c:v>268.38499999999999</c:v>
                </c:pt>
                <c:pt idx="8">
                  <c:v>265.983</c:v>
                </c:pt>
                <c:pt idx="9">
                  <c:v>263.48099999999999</c:v>
                </c:pt>
                <c:pt idx="10">
                  <c:v>260.88</c:v>
                </c:pt>
                <c:pt idx="11">
                  <c:v>258.47800000000001</c:v>
                </c:pt>
                <c:pt idx="12">
                  <c:v>255.977</c:v>
                </c:pt>
                <c:pt idx="13">
                  <c:v>253.774</c:v>
                </c:pt>
                <c:pt idx="14">
                  <c:v>251.571</c:v>
                </c:pt>
                <c:pt idx="15">
                  <c:v>249.46799999999999</c:v>
                </c:pt>
                <c:pt idx="16">
                  <c:v>247.26499999999999</c:v>
                </c:pt>
                <c:pt idx="17">
                  <c:v>245.06299999999999</c:v>
                </c:pt>
                <c:pt idx="18">
                  <c:v>242.96</c:v>
                </c:pt>
                <c:pt idx="19">
                  <c:v>243.06</c:v>
                </c:pt>
                <c:pt idx="20">
                  <c:v>243.25899999999999</c:v>
                </c:pt>
                <c:pt idx="21">
                  <c:v>243.459</c:v>
                </c:pt>
                <c:pt idx="22">
                  <c:v>243.559</c:v>
                </c:pt>
                <c:pt idx="23">
                  <c:v>243.75899999999999</c:v>
                </c:pt>
                <c:pt idx="24">
                  <c:v>243.958</c:v>
                </c:pt>
                <c:pt idx="25">
                  <c:v>243.959</c:v>
                </c:pt>
                <c:pt idx="26">
                  <c:v>243.85900000000001</c:v>
                </c:pt>
                <c:pt idx="27">
                  <c:v>243.96</c:v>
                </c:pt>
                <c:pt idx="28">
                  <c:v>243.96</c:v>
                </c:pt>
                <c:pt idx="29">
                  <c:v>243.86099999999999</c:v>
                </c:pt>
                <c:pt idx="30">
                  <c:v>243.96100000000001</c:v>
                </c:pt>
                <c:pt idx="31">
                  <c:v>245.262</c:v>
                </c:pt>
                <c:pt idx="32">
                  <c:v>246.56299999999999</c:v>
                </c:pt>
                <c:pt idx="33">
                  <c:v>247.965</c:v>
                </c:pt>
                <c:pt idx="34">
                  <c:v>249.26599999999999</c:v>
                </c:pt>
                <c:pt idx="35">
                  <c:v>250.56700000000001</c:v>
                </c:pt>
                <c:pt idx="36">
                  <c:v>251.96899999999999</c:v>
                </c:pt>
                <c:pt idx="37">
                  <c:v>254.465</c:v>
                </c:pt>
                <c:pt idx="38">
                  <c:v>256.86200000000002</c:v>
                </c:pt>
                <c:pt idx="39">
                  <c:v>259.459</c:v>
                </c:pt>
                <c:pt idx="40">
                  <c:v>261.95600000000002</c:v>
                </c:pt>
                <c:pt idx="41">
                  <c:v>264.35399999999998</c:v>
                </c:pt>
                <c:pt idx="42">
                  <c:v>266.952</c:v>
                </c:pt>
                <c:pt idx="43">
                  <c:v>252.02600000000001</c:v>
                </c:pt>
                <c:pt idx="44">
                  <c:v>230.20400000000001</c:v>
                </c:pt>
                <c:pt idx="45">
                  <c:v>213.785</c:v>
                </c:pt>
                <c:pt idx="46">
                  <c:v>196.16800000000001</c:v>
                </c:pt>
                <c:pt idx="47">
                  <c:v>176.95599999999999</c:v>
                </c:pt>
                <c:pt idx="48">
                  <c:v>159.04599999999999</c:v>
                </c:pt>
                <c:pt idx="49">
                  <c:v>157.64400000000001</c:v>
                </c:pt>
                <c:pt idx="50">
                  <c:v>156.24199999999999</c:v>
                </c:pt>
                <c:pt idx="51">
                  <c:v>154.94</c:v>
                </c:pt>
                <c:pt idx="52">
                  <c:v>153.839</c:v>
                </c:pt>
                <c:pt idx="53">
                  <c:v>152.83799999999999</c:v>
                </c:pt>
                <c:pt idx="54">
                  <c:v>153.53700000000001</c:v>
                </c:pt>
                <c:pt idx="55">
                  <c:v>145.042</c:v>
                </c:pt>
                <c:pt idx="56">
                  <c:v>138.34800000000001</c:v>
                </c:pt>
                <c:pt idx="57">
                  <c:v>131.75299999999999</c:v>
                </c:pt>
                <c:pt idx="58">
                  <c:v>126.259</c:v>
                </c:pt>
                <c:pt idx="59">
                  <c:v>119.265</c:v>
                </c:pt>
                <c:pt idx="60">
                  <c:v>112.97199999999999</c:v>
                </c:pt>
                <c:pt idx="61">
                  <c:v>106.77</c:v>
                </c:pt>
                <c:pt idx="62">
                  <c:v>100.86799999999999</c:v>
                </c:pt>
                <c:pt idx="63">
                  <c:v>101.565</c:v>
                </c:pt>
                <c:pt idx="64">
                  <c:v>98.863399999999999</c:v>
                </c:pt>
                <c:pt idx="65">
                  <c:v>96.361399999999989</c:v>
                </c:pt>
                <c:pt idx="66">
                  <c:v>93.459299999999999</c:v>
                </c:pt>
                <c:pt idx="67">
                  <c:v>93.963200000000001</c:v>
                </c:pt>
                <c:pt idx="68">
                  <c:v>94.667299999999997</c:v>
                </c:pt>
                <c:pt idx="69">
                  <c:v>95.471500000000006</c:v>
                </c:pt>
                <c:pt idx="70">
                  <c:v>96.775899999999993</c:v>
                </c:pt>
                <c:pt idx="71">
                  <c:v>98.680499999999995</c:v>
                </c:pt>
                <c:pt idx="72">
                  <c:v>100.485</c:v>
                </c:pt>
                <c:pt idx="73">
                  <c:v>100.51</c:v>
                </c:pt>
                <c:pt idx="74">
                  <c:v>101.836</c:v>
                </c:pt>
                <c:pt idx="75">
                  <c:v>103.06399999999999</c:v>
                </c:pt>
                <c:pt idx="76">
                  <c:v>104.39400000000001</c:v>
                </c:pt>
                <c:pt idx="77">
                  <c:v>106.22499999999999</c:v>
                </c:pt>
                <c:pt idx="78">
                  <c:v>107.358</c:v>
                </c:pt>
                <c:pt idx="79">
                  <c:v>107.34</c:v>
                </c:pt>
                <c:pt idx="80">
                  <c:v>106.622</c:v>
                </c:pt>
                <c:pt idx="81">
                  <c:v>107.505</c:v>
                </c:pt>
                <c:pt idx="82">
                  <c:v>125.488</c:v>
                </c:pt>
                <c:pt idx="83">
                  <c:v>184.274</c:v>
                </c:pt>
                <c:pt idx="84">
                  <c:v>106.556</c:v>
                </c:pt>
                <c:pt idx="85">
                  <c:v>110.77</c:v>
                </c:pt>
                <c:pt idx="86">
                  <c:v>112.985</c:v>
                </c:pt>
                <c:pt idx="87">
                  <c:v>115.5</c:v>
                </c:pt>
                <c:pt idx="88">
                  <c:v>118.416</c:v>
                </c:pt>
                <c:pt idx="89">
                  <c:v>120.732</c:v>
                </c:pt>
                <c:pt idx="90">
                  <c:v>114.649</c:v>
                </c:pt>
                <c:pt idx="91">
                  <c:v>176.648</c:v>
                </c:pt>
                <c:pt idx="92">
                  <c:v>125.94499999999999</c:v>
                </c:pt>
                <c:pt idx="93">
                  <c:v>199.446</c:v>
                </c:pt>
                <c:pt idx="94">
                  <c:v>183.34399999999999</c:v>
                </c:pt>
                <c:pt idx="95">
                  <c:v>150.94200000000001</c:v>
                </c:pt>
                <c:pt idx="96">
                  <c:v>194.94300000000001</c:v>
                </c:pt>
                <c:pt idx="97">
                  <c:v>187.24799999999999</c:v>
                </c:pt>
                <c:pt idx="98">
                  <c:v>219.654</c:v>
                </c:pt>
                <c:pt idx="99">
                  <c:v>225.16</c:v>
                </c:pt>
                <c:pt idx="100">
                  <c:v>192.76400000000001</c:v>
                </c:pt>
                <c:pt idx="101">
                  <c:v>200.07</c:v>
                </c:pt>
                <c:pt idx="102">
                  <c:v>242.77799999999999</c:v>
                </c:pt>
                <c:pt idx="103">
                  <c:v>241.77</c:v>
                </c:pt>
                <c:pt idx="104">
                  <c:v>215.762</c:v>
                </c:pt>
                <c:pt idx="105">
                  <c:v>221.35599999999999</c:v>
                </c:pt>
                <c:pt idx="106">
                  <c:v>228.55</c:v>
                </c:pt>
                <c:pt idx="107">
                  <c:v>227.34399999999999</c:v>
                </c:pt>
                <c:pt idx="108">
                  <c:v>228.63800000000001</c:v>
                </c:pt>
                <c:pt idx="109">
                  <c:v>232.03899999999999</c:v>
                </c:pt>
                <c:pt idx="110">
                  <c:v>235.041</c:v>
                </c:pt>
                <c:pt idx="111">
                  <c:v>237.04300000000001</c:v>
                </c:pt>
                <c:pt idx="112">
                  <c:v>239.04400000000001</c:v>
                </c:pt>
                <c:pt idx="113">
                  <c:v>241.04599999999999</c:v>
                </c:pt>
                <c:pt idx="114">
                  <c:v>243.048</c:v>
                </c:pt>
                <c:pt idx="115">
                  <c:v>253.96799999999999</c:v>
                </c:pt>
                <c:pt idx="116">
                  <c:v>265.09100000000001</c:v>
                </c:pt>
                <c:pt idx="117">
                  <c:v>276.11500000000001</c:v>
                </c:pt>
                <c:pt idx="118">
                  <c:v>287.04199999999997</c:v>
                </c:pt>
                <c:pt idx="119">
                  <c:v>298.17200000000003</c:v>
                </c:pt>
                <c:pt idx="120">
                  <c:v>309.20400000000001</c:v>
                </c:pt>
                <c:pt idx="121">
                  <c:v>328.55599999999998</c:v>
                </c:pt>
                <c:pt idx="122">
                  <c:v>347.91500000000002</c:v>
                </c:pt>
                <c:pt idx="123">
                  <c:v>367.38200000000001</c:v>
                </c:pt>
                <c:pt idx="124">
                  <c:v>386.75599999999997</c:v>
                </c:pt>
                <c:pt idx="125">
                  <c:v>406.13600000000002</c:v>
                </c:pt>
                <c:pt idx="126">
                  <c:v>425.62400000000002</c:v>
                </c:pt>
                <c:pt idx="127">
                  <c:v>419.899</c:v>
                </c:pt>
                <c:pt idx="128">
                  <c:v>414.17500000000001</c:v>
                </c:pt>
                <c:pt idx="129">
                  <c:v>408.55200000000002</c:v>
                </c:pt>
                <c:pt idx="130">
                  <c:v>402.82900000000001</c:v>
                </c:pt>
                <c:pt idx="131">
                  <c:v>397.10700000000003</c:v>
                </c:pt>
                <c:pt idx="132">
                  <c:v>391.48599999999999</c:v>
                </c:pt>
                <c:pt idx="133">
                  <c:v>382.34300000000002</c:v>
                </c:pt>
                <c:pt idx="134">
                  <c:v>373.40300000000002</c:v>
                </c:pt>
                <c:pt idx="135">
                  <c:v>364.36399999999998</c:v>
                </c:pt>
                <c:pt idx="136">
                  <c:v>355.22699999999998</c:v>
                </c:pt>
                <c:pt idx="137">
                  <c:v>346.29199999999997</c:v>
                </c:pt>
                <c:pt idx="138">
                  <c:v>337.25799999999998</c:v>
                </c:pt>
                <c:pt idx="139">
                  <c:v>334.35700000000003</c:v>
                </c:pt>
                <c:pt idx="140">
                  <c:v>331.55700000000002</c:v>
                </c:pt>
                <c:pt idx="141">
                  <c:v>328.75700000000001</c:v>
                </c:pt>
                <c:pt idx="142">
                  <c:v>325.85599999999999</c:v>
                </c:pt>
                <c:pt idx="143">
                  <c:v>323.05700000000002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9-449D-9968-1789742C8497}"/>
            </c:ext>
          </c:extLst>
        </c:ser>
        <c:ser>
          <c:idx val="2"/>
          <c:order val="1"/>
          <c:tx>
            <c:strRef>
              <c:f>'Q_SAE = 1 pu - PCC'!$Y$5</c:f>
              <c:strCache>
                <c:ptCount val="1"/>
                <c:pt idx="0">
                  <c:v>Potência Ativa - Com MPC</c:v>
                </c:pt>
              </c:strCache>
            </c:strRef>
          </c:tx>
          <c:spPr>
            <a:ln w="381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'Q_SAE = 1 pu - PCC'!$AC$6:$AC$149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cat>
          <c:val>
            <c:numRef>
              <c:f>'Q_SAE = 1 pu - PCC'!$Y$6:$Y$149</c:f>
              <c:numCache>
                <c:formatCode>General</c:formatCode>
                <c:ptCount val="144"/>
                <c:pt idx="0">
                  <c:v>300.00299999999999</c:v>
                </c:pt>
                <c:pt idx="1">
                  <c:v>299.99400000000003</c:v>
                </c:pt>
                <c:pt idx="2">
                  <c:v>299.98500000000001</c:v>
                </c:pt>
                <c:pt idx="3">
                  <c:v>299.97699999999998</c:v>
                </c:pt>
                <c:pt idx="4">
                  <c:v>299.96899999999999</c:v>
                </c:pt>
                <c:pt idx="5">
                  <c:v>299.96100000000001</c:v>
                </c:pt>
                <c:pt idx="6">
                  <c:v>299.95299999999997</c:v>
                </c:pt>
                <c:pt idx="7">
                  <c:v>299.95100000000002</c:v>
                </c:pt>
                <c:pt idx="8">
                  <c:v>299.95</c:v>
                </c:pt>
                <c:pt idx="9">
                  <c:v>299.94900000000001</c:v>
                </c:pt>
                <c:pt idx="10">
                  <c:v>299.947</c:v>
                </c:pt>
                <c:pt idx="11">
                  <c:v>299.94600000000003</c:v>
                </c:pt>
                <c:pt idx="12">
                  <c:v>299.94499999999999</c:v>
                </c:pt>
                <c:pt idx="13">
                  <c:v>299.94200000000001</c:v>
                </c:pt>
                <c:pt idx="14">
                  <c:v>299.94</c:v>
                </c:pt>
                <c:pt idx="15">
                  <c:v>299.93700000000001</c:v>
                </c:pt>
                <c:pt idx="16">
                  <c:v>299.935</c:v>
                </c:pt>
                <c:pt idx="17">
                  <c:v>299.93299999999999</c:v>
                </c:pt>
                <c:pt idx="18">
                  <c:v>299.93</c:v>
                </c:pt>
                <c:pt idx="19">
                  <c:v>299.93</c:v>
                </c:pt>
                <c:pt idx="20">
                  <c:v>299.93</c:v>
                </c:pt>
                <c:pt idx="21">
                  <c:v>299.93</c:v>
                </c:pt>
                <c:pt idx="22">
                  <c:v>260.20699999999999</c:v>
                </c:pt>
                <c:pt idx="23">
                  <c:v>244.5</c:v>
                </c:pt>
                <c:pt idx="24">
                  <c:v>243.93700000000001</c:v>
                </c:pt>
                <c:pt idx="25">
                  <c:v>243.93700000000001</c:v>
                </c:pt>
                <c:pt idx="26">
                  <c:v>243.83699999999999</c:v>
                </c:pt>
                <c:pt idx="27">
                  <c:v>243.93799999999999</c:v>
                </c:pt>
                <c:pt idx="28">
                  <c:v>243.93799999999999</c:v>
                </c:pt>
                <c:pt idx="29">
                  <c:v>243.839</c:v>
                </c:pt>
                <c:pt idx="30">
                  <c:v>243.93899999999999</c:v>
                </c:pt>
                <c:pt idx="31">
                  <c:v>245.24</c:v>
                </c:pt>
                <c:pt idx="32">
                  <c:v>246.541</c:v>
                </c:pt>
                <c:pt idx="33">
                  <c:v>247.94200000000001</c:v>
                </c:pt>
                <c:pt idx="34">
                  <c:v>249.244</c:v>
                </c:pt>
                <c:pt idx="35">
                  <c:v>250.54499999999999</c:v>
                </c:pt>
                <c:pt idx="36">
                  <c:v>251.70400000000001</c:v>
                </c:pt>
                <c:pt idx="37">
                  <c:v>253.67500000000001</c:v>
                </c:pt>
                <c:pt idx="38">
                  <c:v>255.358</c:v>
                </c:pt>
                <c:pt idx="39">
                  <c:v>257.16500000000002</c:v>
                </c:pt>
                <c:pt idx="40">
                  <c:v>258.84699999999998</c:v>
                </c:pt>
                <c:pt idx="41">
                  <c:v>260.46600000000001</c:v>
                </c:pt>
                <c:pt idx="42">
                  <c:v>262.45299999999997</c:v>
                </c:pt>
                <c:pt idx="43">
                  <c:v>248.524</c:v>
                </c:pt>
                <c:pt idx="44">
                  <c:v>231.864</c:v>
                </c:pt>
                <c:pt idx="45">
                  <c:v>213.86699999999999</c:v>
                </c:pt>
                <c:pt idx="46">
                  <c:v>194.983</c:v>
                </c:pt>
                <c:pt idx="47">
                  <c:v>175.90199999999999</c:v>
                </c:pt>
                <c:pt idx="48">
                  <c:v>157.81100000000001</c:v>
                </c:pt>
                <c:pt idx="49">
                  <c:v>156.52699999999999</c:v>
                </c:pt>
                <c:pt idx="50">
                  <c:v>155.60900000000001</c:v>
                </c:pt>
                <c:pt idx="51">
                  <c:v>155.001</c:v>
                </c:pt>
                <c:pt idx="52">
                  <c:v>154.495</c:v>
                </c:pt>
                <c:pt idx="53">
                  <c:v>154.27000000000001</c:v>
                </c:pt>
                <c:pt idx="54">
                  <c:v>154.755</c:v>
                </c:pt>
                <c:pt idx="55">
                  <c:v>149.6</c:v>
                </c:pt>
                <c:pt idx="56">
                  <c:v>143.203</c:v>
                </c:pt>
                <c:pt idx="57">
                  <c:v>136.512</c:v>
                </c:pt>
                <c:pt idx="58">
                  <c:v>129.37200000000001</c:v>
                </c:pt>
                <c:pt idx="59">
                  <c:v>123.38800000000001</c:v>
                </c:pt>
                <c:pt idx="60">
                  <c:v>117.744</c:v>
                </c:pt>
                <c:pt idx="61">
                  <c:v>113.503</c:v>
                </c:pt>
                <c:pt idx="62">
                  <c:v>109.081</c:v>
                </c:pt>
                <c:pt idx="63">
                  <c:v>104.83</c:v>
                </c:pt>
                <c:pt idx="64">
                  <c:v>101.617</c:v>
                </c:pt>
                <c:pt idx="65">
                  <c:v>98.900300000000001</c:v>
                </c:pt>
                <c:pt idx="66">
                  <c:v>96.700100000000006</c:v>
                </c:pt>
                <c:pt idx="67">
                  <c:v>97.167100000000005</c:v>
                </c:pt>
                <c:pt idx="68">
                  <c:v>97.983800000000002</c:v>
                </c:pt>
                <c:pt idx="69">
                  <c:v>99.062699999999992</c:v>
                </c:pt>
                <c:pt idx="70">
                  <c:v>100.277</c:v>
                </c:pt>
                <c:pt idx="71">
                  <c:v>101.893</c:v>
                </c:pt>
                <c:pt idx="72">
                  <c:v>103.70099999999999</c:v>
                </c:pt>
                <c:pt idx="73">
                  <c:v>104.26600000000001</c:v>
                </c:pt>
                <c:pt idx="74">
                  <c:v>105.044</c:v>
                </c:pt>
                <c:pt idx="75">
                  <c:v>107.851</c:v>
                </c:pt>
                <c:pt idx="76">
                  <c:v>109.151</c:v>
                </c:pt>
                <c:pt idx="77">
                  <c:v>110.67700000000001</c:v>
                </c:pt>
                <c:pt idx="78">
                  <c:v>112.223</c:v>
                </c:pt>
                <c:pt idx="79">
                  <c:v>111.53400000000001</c:v>
                </c:pt>
                <c:pt idx="80">
                  <c:v>111.07</c:v>
                </c:pt>
                <c:pt idx="81">
                  <c:v>110.78400000000001</c:v>
                </c:pt>
                <c:pt idx="82">
                  <c:v>112.878</c:v>
                </c:pt>
                <c:pt idx="83">
                  <c:v>122.941</c:v>
                </c:pt>
                <c:pt idx="84">
                  <c:v>122.953</c:v>
                </c:pt>
                <c:pt idx="85">
                  <c:v>123.536</c:v>
                </c:pt>
                <c:pt idx="86">
                  <c:v>122.754</c:v>
                </c:pt>
                <c:pt idx="87">
                  <c:v>116.631</c:v>
                </c:pt>
                <c:pt idx="88">
                  <c:v>118.72</c:v>
                </c:pt>
                <c:pt idx="89">
                  <c:v>120.946</c:v>
                </c:pt>
                <c:pt idx="90">
                  <c:v>122.502</c:v>
                </c:pt>
                <c:pt idx="91">
                  <c:v>135.87899999999999</c:v>
                </c:pt>
                <c:pt idx="92">
                  <c:v>142.327</c:v>
                </c:pt>
                <c:pt idx="93">
                  <c:v>157.69</c:v>
                </c:pt>
                <c:pt idx="94">
                  <c:v>171.41900000000001</c:v>
                </c:pt>
                <c:pt idx="95">
                  <c:v>174.05799999999999</c:v>
                </c:pt>
                <c:pt idx="96">
                  <c:v>186.768</c:v>
                </c:pt>
                <c:pt idx="97">
                  <c:v>189.87899999999999</c:v>
                </c:pt>
                <c:pt idx="98">
                  <c:v>198.61699999999999</c:v>
                </c:pt>
                <c:pt idx="99">
                  <c:v>211.25</c:v>
                </c:pt>
                <c:pt idx="100">
                  <c:v>214.06399999999999</c:v>
                </c:pt>
                <c:pt idx="101">
                  <c:v>217.89</c:v>
                </c:pt>
                <c:pt idx="102">
                  <c:v>224.17</c:v>
                </c:pt>
                <c:pt idx="103">
                  <c:v>224.274</c:v>
                </c:pt>
                <c:pt idx="104">
                  <c:v>224.61199999999999</c:v>
                </c:pt>
                <c:pt idx="105">
                  <c:v>225.57599999999999</c:v>
                </c:pt>
                <c:pt idx="106">
                  <c:v>224.21299999999999</c:v>
                </c:pt>
                <c:pt idx="107">
                  <c:v>223.066</c:v>
                </c:pt>
                <c:pt idx="108">
                  <c:v>224.61699999999999</c:v>
                </c:pt>
                <c:pt idx="109">
                  <c:v>230.19900000000001</c:v>
                </c:pt>
                <c:pt idx="110">
                  <c:v>233.94399999999999</c:v>
                </c:pt>
                <c:pt idx="111">
                  <c:v>236.67500000000001</c:v>
                </c:pt>
                <c:pt idx="112">
                  <c:v>238.917</c:v>
                </c:pt>
                <c:pt idx="113">
                  <c:v>241.018</c:v>
                </c:pt>
                <c:pt idx="114">
                  <c:v>243.02</c:v>
                </c:pt>
                <c:pt idx="115">
                  <c:v>253.93799999999999</c:v>
                </c:pt>
                <c:pt idx="116">
                  <c:v>265.05799999999999</c:v>
                </c:pt>
                <c:pt idx="117">
                  <c:v>276.08</c:v>
                </c:pt>
                <c:pt idx="118">
                  <c:v>287.005</c:v>
                </c:pt>
                <c:pt idx="119">
                  <c:v>298.13200000000001</c:v>
                </c:pt>
                <c:pt idx="120">
                  <c:v>300.14999999999998</c:v>
                </c:pt>
                <c:pt idx="121">
                  <c:v>300.197</c:v>
                </c:pt>
                <c:pt idx="122">
                  <c:v>300.25200000000001</c:v>
                </c:pt>
                <c:pt idx="123">
                  <c:v>300.31299999999999</c:v>
                </c:pt>
                <c:pt idx="124">
                  <c:v>300.38099999999997</c:v>
                </c:pt>
                <c:pt idx="125">
                  <c:v>300.45699999999999</c:v>
                </c:pt>
                <c:pt idx="126">
                  <c:v>300.54000000000002</c:v>
                </c:pt>
                <c:pt idx="127">
                  <c:v>300.517</c:v>
                </c:pt>
                <c:pt idx="128">
                  <c:v>300.49400000000003</c:v>
                </c:pt>
                <c:pt idx="129">
                  <c:v>300.47199999999998</c:v>
                </c:pt>
                <c:pt idx="130">
                  <c:v>300.45</c:v>
                </c:pt>
                <c:pt idx="131">
                  <c:v>300.42899999999997</c:v>
                </c:pt>
                <c:pt idx="132">
                  <c:v>300.40899999999999</c:v>
                </c:pt>
                <c:pt idx="133">
                  <c:v>300.37</c:v>
                </c:pt>
                <c:pt idx="134">
                  <c:v>300.33199999999999</c:v>
                </c:pt>
                <c:pt idx="135">
                  <c:v>300.29599999999999</c:v>
                </c:pt>
                <c:pt idx="136">
                  <c:v>300.262</c:v>
                </c:pt>
                <c:pt idx="137">
                  <c:v>300.22899999999998</c:v>
                </c:pt>
                <c:pt idx="138">
                  <c:v>300.19900000000001</c:v>
                </c:pt>
                <c:pt idx="139">
                  <c:v>300.19799999999998</c:v>
                </c:pt>
                <c:pt idx="140">
                  <c:v>300.19799999999998</c:v>
                </c:pt>
                <c:pt idx="141">
                  <c:v>300.19799999999998</c:v>
                </c:pt>
                <c:pt idx="142">
                  <c:v>300.19799999999998</c:v>
                </c:pt>
                <c:pt idx="143">
                  <c:v>300.19900000000001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9-449D-9968-1789742C8497}"/>
            </c:ext>
          </c:extLst>
        </c:ser>
        <c:ser>
          <c:idx val="4"/>
          <c:order val="2"/>
          <c:tx>
            <c:strRef>
              <c:f>'Q_SAE = 1 pu - PCC'!$D$5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rgbClr val="E55DBE"/>
              </a:solidFill>
              <a:round/>
            </a:ln>
            <a:effectLst/>
          </c:spPr>
          <c:marker>
            <c:symbol val="none"/>
          </c:marker>
          <c:val>
            <c:numRef>
              <c:f>'Q_SAE = 1 pu - PCC'!$D$6:$D$149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11</c:v>
                </c:pt>
                <c:pt idx="45">
                  <c:v>14.6</c:v>
                </c:pt>
                <c:pt idx="46">
                  <c:v>19.3</c:v>
                </c:pt>
                <c:pt idx="47">
                  <c:v>25.7</c:v>
                </c:pt>
                <c:pt idx="48">
                  <c:v>30.8</c:v>
                </c:pt>
                <c:pt idx="49">
                  <c:v>35.799999999999997</c:v>
                </c:pt>
                <c:pt idx="50">
                  <c:v>40.9</c:v>
                </c:pt>
                <c:pt idx="51">
                  <c:v>45.9</c:v>
                </c:pt>
                <c:pt idx="52">
                  <c:v>50.6</c:v>
                </c:pt>
                <c:pt idx="53">
                  <c:v>55.3</c:v>
                </c:pt>
                <c:pt idx="54">
                  <c:v>58.3</c:v>
                </c:pt>
                <c:pt idx="55">
                  <c:v>64.400000000000006</c:v>
                </c:pt>
                <c:pt idx="56">
                  <c:v>68.8</c:v>
                </c:pt>
                <c:pt idx="57">
                  <c:v>73.099999999999994</c:v>
                </c:pt>
                <c:pt idx="58">
                  <c:v>76.2</c:v>
                </c:pt>
                <c:pt idx="59">
                  <c:v>80.900000000000006</c:v>
                </c:pt>
                <c:pt idx="60">
                  <c:v>84.9</c:v>
                </c:pt>
                <c:pt idx="61">
                  <c:v>90.7</c:v>
                </c:pt>
                <c:pt idx="62">
                  <c:v>96.3</c:v>
                </c:pt>
                <c:pt idx="63">
                  <c:v>95.3</c:v>
                </c:pt>
                <c:pt idx="64">
                  <c:v>97.6</c:v>
                </c:pt>
                <c:pt idx="65">
                  <c:v>99.8</c:v>
                </c:pt>
                <c:pt idx="66">
                  <c:v>102.4</c:v>
                </c:pt>
                <c:pt idx="67">
                  <c:v>104.5</c:v>
                </c:pt>
                <c:pt idx="68">
                  <c:v>106.5</c:v>
                </c:pt>
                <c:pt idx="69">
                  <c:v>108.4</c:v>
                </c:pt>
                <c:pt idx="70">
                  <c:v>109.7</c:v>
                </c:pt>
                <c:pt idx="71">
                  <c:v>110.5</c:v>
                </c:pt>
                <c:pt idx="72">
                  <c:v>111.4</c:v>
                </c:pt>
                <c:pt idx="73">
                  <c:v>112.7</c:v>
                </c:pt>
                <c:pt idx="74">
                  <c:v>112.7</c:v>
                </c:pt>
                <c:pt idx="75">
                  <c:v>112.9</c:v>
                </c:pt>
                <c:pt idx="76">
                  <c:v>112.9</c:v>
                </c:pt>
                <c:pt idx="77">
                  <c:v>112.4</c:v>
                </c:pt>
                <c:pt idx="78">
                  <c:v>112.7</c:v>
                </c:pt>
                <c:pt idx="79">
                  <c:v>111.8</c:v>
                </c:pt>
                <c:pt idx="80">
                  <c:v>111.7</c:v>
                </c:pt>
                <c:pt idx="81">
                  <c:v>110</c:v>
                </c:pt>
                <c:pt idx="82">
                  <c:v>91.1</c:v>
                </c:pt>
                <c:pt idx="83">
                  <c:v>31.5</c:v>
                </c:pt>
                <c:pt idx="84">
                  <c:v>108.4</c:v>
                </c:pt>
                <c:pt idx="85">
                  <c:v>103.5</c:v>
                </c:pt>
                <c:pt idx="86">
                  <c:v>100.6</c:v>
                </c:pt>
                <c:pt idx="87">
                  <c:v>97.5</c:v>
                </c:pt>
                <c:pt idx="88">
                  <c:v>93.9</c:v>
                </c:pt>
                <c:pt idx="89">
                  <c:v>90.9</c:v>
                </c:pt>
                <c:pt idx="90">
                  <c:v>96.4</c:v>
                </c:pt>
                <c:pt idx="91">
                  <c:v>38.200000000000003</c:v>
                </c:pt>
                <c:pt idx="92">
                  <c:v>92.7</c:v>
                </c:pt>
                <c:pt idx="93">
                  <c:v>23.1</c:v>
                </c:pt>
                <c:pt idx="94">
                  <c:v>43</c:v>
                </c:pt>
                <c:pt idx="95">
                  <c:v>79.2</c:v>
                </c:pt>
                <c:pt idx="96">
                  <c:v>39.1</c:v>
                </c:pt>
                <c:pt idx="97">
                  <c:v>49.9</c:v>
                </c:pt>
                <c:pt idx="98">
                  <c:v>20.7</c:v>
                </c:pt>
                <c:pt idx="99">
                  <c:v>18.399999999999999</c:v>
                </c:pt>
                <c:pt idx="100">
                  <c:v>53.9</c:v>
                </c:pt>
                <c:pt idx="101">
                  <c:v>49.8</c:v>
                </c:pt>
                <c:pt idx="102">
                  <c:v>10.3</c:v>
                </c:pt>
                <c:pt idx="103">
                  <c:v>7.6</c:v>
                </c:pt>
                <c:pt idx="104">
                  <c:v>29.9</c:v>
                </c:pt>
                <c:pt idx="105">
                  <c:v>20.7</c:v>
                </c:pt>
                <c:pt idx="106">
                  <c:v>9.8000000000000007</c:v>
                </c:pt>
                <c:pt idx="107">
                  <c:v>7.3</c:v>
                </c:pt>
                <c:pt idx="108">
                  <c:v>2.4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A9-449D-9968-1789742C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15264"/>
        <c:axId val="693213184"/>
      </c:lineChart>
      <c:catAx>
        <c:axId val="6932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Horário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h;@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93213184"/>
        <c:crossesAt val="-100"/>
        <c:auto val="1"/>
        <c:lblAlgn val="ctr"/>
        <c:lblOffset val="100"/>
        <c:tickLblSkip val="6"/>
        <c:tickMarkSkip val="6"/>
        <c:noMultiLvlLbl val="0"/>
      </c:catAx>
      <c:valAx>
        <c:axId val="69321318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Potência</a:t>
                </a:r>
                <a:r>
                  <a:rPr lang="pt-BR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Ativa (kW) </a:t>
                </a:r>
                <a:endParaRPr lang="pt-BR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93215264"/>
        <c:crosses val="autoZero"/>
        <c:crossBetween val="between"/>
        <c:majorUnit val="5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629799924644456"/>
          <c:y val="4.2831821314785391E-2"/>
          <c:w val="0.3643785402737067"/>
          <c:h val="0.1817412975047923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9288109692746"/>
          <c:y val="3.1388343268371276E-2"/>
          <c:w val="0.87014632306162709"/>
          <c:h val="0.8404397606481403"/>
        </c:manualLayout>
      </c:layout>
      <c:lineChart>
        <c:grouping val="standard"/>
        <c:varyColors val="0"/>
        <c:ser>
          <c:idx val="0"/>
          <c:order val="0"/>
          <c:tx>
            <c:strRef>
              <c:f>'Q_SAE = 1 pu - PCC'!$M$5</c:f>
              <c:strCache>
                <c:ptCount val="1"/>
                <c:pt idx="0">
                  <c:v>Fator de Potência - Sem MPC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'Q_SAE = 1 pu - PCC'!$AC$6:$AC$149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cat>
          <c:val>
            <c:numRef>
              <c:f>'Q_SAE = 1 pu - PCC'!$M$6:$M$149</c:f>
              <c:numCache>
                <c:formatCode>General</c:formatCode>
                <c:ptCount val="144"/>
                <c:pt idx="0">
                  <c:v>0.89091934422645491</c:v>
                </c:pt>
                <c:pt idx="1">
                  <c:v>0.88930867394633528</c:v>
                </c:pt>
                <c:pt idx="2">
                  <c:v>0.88770037464107987</c:v>
                </c:pt>
                <c:pt idx="3">
                  <c:v>0.88605702946666209</c:v>
                </c:pt>
                <c:pt idx="4">
                  <c:v>0.88429433131513113</c:v>
                </c:pt>
                <c:pt idx="5">
                  <c:v>0.88253201570653828</c:v>
                </c:pt>
                <c:pt idx="6">
                  <c:v>0.88072884397250073</c:v>
                </c:pt>
                <c:pt idx="7">
                  <c:v>0.8776931539934486</c:v>
                </c:pt>
                <c:pt idx="8">
                  <c:v>0.87472118299755486</c:v>
                </c:pt>
                <c:pt idx="9">
                  <c:v>0.87161802853274906</c:v>
                </c:pt>
                <c:pt idx="10">
                  <c:v>0.8683625365377009</c:v>
                </c:pt>
                <c:pt idx="11">
                  <c:v>0.86517822262693789</c:v>
                </c:pt>
                <c:pt idx="12">
                  <c:v>0.86185137249066246</c:v>
                </c:pt>
                <c:pt idx="13">
                  <c:v>0.85994593684302889</c:v>
                </c:pt>
                <c:pt idx="14">
                  <c:v>0.85800348820767236</c:v>
                </c:pt>
                <c:pt idx="15">
                  <c:v>0.85611483698642066</c:v>
                </c:pt>
                <c:pt idx="16">
                  <c:v>0.85409595244852532</c:v>
                </c:pt>
                <c:pt idx="17">
                  <c:v>0.85203985451159459</c:v>
                </c:pt>
                <c:pt idx="18">
                  <c:v>0.85003772816048573</c:v>
                </c:pt>
                <c:pt idx="19">
                  <c:v>0.85040089773341943</c:v>
                </c:pt>
                <c:pt idx="20">
                  <c:v>0.85084053828184347</c:v>
                </c:pt>
                <c:pt idx="21">
                  <c:v>0.85129746209968249</c:v>
                </c:pt>
                <c:pt idx="22">
                  <c:v>0.85165903705926715</c:v>
                </c:pt>
                <c:pt idx="23">
                  <c:v>0.85209885879258851</c:v>
                </c:pt>
                <c:pt idx="24">
                  <c:v>0.85255242906482054</c:v>
                </c:pt>
                <c:pt idx="25">
                  <c:v>0.85228708442183876</c:v>
                </c:pt>
                <c:pt idx="26">
                  <c:v>0.85194367523761416</c:v>
                </c:pt>
                <c:pt idx="27">
                  <c:v>0.85177397831345947</c:v>
                </c:pt>
                <c:pt idx="28">
                  <c:v>0.85150908038867601</c:v>
                </c:pt>
                <c:pt idx="29">
                  <c:v>0.85116611353632055</c:v>
                </c:pt>
                <c:pt idx="30">
                  <c:v>0.85099567931800801</c:v>
                </c:pt>
                <c:pt idx="31">
                  <c:v>0.85249108199373702</c:v>
                </c:pt>
                <c:pt idx="32">
                  <c:v>0.85395361314421847</c:v>
                </c:pt>
                <c:pt idx="33">
                  <c:v>0.85550631293448154</c:v>
                </c:pt>
                <c:pt idx="34">
                  <c:v>0.85695037459340606</c:v>
                </c:pt>
                <c:pt idx="35">
                  <c:v>0.85835950840422071</c:v>
                </c:pt>
                <c:pt idx="36">
                  <c:v>0.85985862944957214</c:v>
                </c:pt>
                <c:pt idx="37">
                  <c:v>0.86573126084480267</c:v>
                </c:pt>
                <c:pt idx="38">
                  <c:v>0.87135783953924018</c:v>
                </c:pt>
                <c:pt idx="39">
                  <c:v>0.87700752459180276</c:v>
                </c:pt>
                <c:pt idx="40">
                  <c:v>0.88242407958101254</c:v>
                </c:pt>
                <c:pt idx="41">
                  <c:v>0.88760828187242091</c:v>
                </c:pt>
                <c:pt idx="42">
                  <c:v>0.89279321216975593</c:v>
                </c:pt>
                <c:pt idx="43">
                  <c:v>0.88569660976213416</c:v>
                </c:pt>
                <c:pt idx="44">
                  <c:v>0.87151527166804954</c:v>
                </c:pt>
                <c:pt idx="45">
                  <c:v>0.85982621735603471</c:v>
                </c:pt>
                <c:pt idx="46">
                  <c:v>0.84454794607946693</c:v>
                </c:pt>
                <c:pt idx="47">
                  <c:v>0.82370549313459174</c:v>
                </c:pt>
                <c:pt idx="48">
                  <c:v>0.80008571207083945</c:v>
                </c:pt>
                <c:pt idx="49">
                  <c:v>0.80072839724613587</c:v>
                </c:pt>
                <c:pt idx="50">
                  <c:v>0.80138764659591644</c:v>
                </c:pt>
                <c:pt idx="51">
                  <c:v>0.80223616245517548</c:v>
                </c:pt>
                <c:pt idx="52">
                  <c:v>0.80347428649304209</c:v>
                </c:pt>
                <c:pt idx="53">
                  <c:v>0.80491616386633391</c:v>
                </c:pt>
                <c:pt idx="54">
                  <c:v>0.80949849577075395</c:v>
                </c:pt>
                <c:pt idx="55">
                  <c:v>0.78486655905168601</c:v>
                </c:pt>
                <c:pt idx="56">
                  <c:v>0.76174583013576813</c:v>
                </c:pt>
                <c:pt idx="57">
                  <c:v>0.73701921640994839</c:v>
                </c:pt>
                <c:pt idx="58">
                  <c:v>0.71352549566152967</c:v>
                </c:pt>
                <c:pt idx="59">
                  <c:v>0.68418439260118769</c:v>
                </c:pt>
                <c:pt idx="60">
                  <c:v>0.65511795358336866</c:v>
                </c:pt>
                <c:pt idx="61">
                  <c:v>0.63627524225669341</c:v>
                </c:pt>
                <c:pt idx="62">
                  <c:v>0.61711230541481255</c:v>
                </c:pt>
                <c:pt idx="63">
                  <c:v>0.62222419864546252</c:v>
                </c:pt>
                <c:pt idx="64">
                  <c:v>0.61443168652983915</c:v>
                </c:pt>
                <c:pt idx="65">
                  <c:v>0.60714621984375006</c:v>
                </c:pt>
                <c:pt idx="66">
                  <c:v>0.59796008548052793</c:v>
                </c:pt>
                <c:pt idx="67">
                  <c:v>0.59591688082334515</c:v>
                </c:pt>
                <c:pt idx="68">
                  <c:v>0.59472219273303184</c:v>
                </c:pt>
                <c:pt idx="69">
                  <c:v>0.59394587770850571</c:v>
                </c:pt>
                <c:pt idx="70">
                  <c:v>0.59517008626073609</c:v>
                </c:pt>
                <c:pt idx="71">
                  <c:v>0.59873528777509655</c:v>
                </c:pt>
                <c:pt idx="72">
                  <c:v>0.60178364498891457</c:v>
                </c:pt>
                <c:pt idx="73">
                  <c:v>0.57539371262559991</c:v>
                </c:pt>
                <c:pt idx="74">
                  <c:v>0.55562402785117415</c:v>
                </c:pt>
                <c:pt idx="75">
                  <c:v>0.53701169296447981</c:v>
                </c:pt>
                <c:pt idx="76">
                  <c:v>0.52014261817943097</c:v>
                </c:pt>
                <c:pt idx="77">
                  <c:v>0.50626907369882779</c:v>
                </c:pt>
                <c:pt idx="78">
                  <c:v>0.49103237503902958</c:v>
                </c:pt>
                <c:pt idx="79">
                  <c:v>0.50127611603060085</c:v>
                </c:pt>
                <c:pt idx="80">
                  <c:v>0.5094348440585913</c:v>
                </c:pt>
                <c:pt idx="81">
                  <c:v>0.52359868862884296</c:v>
                </c:pt>
                <c:pt idx="82">
                  <c:v>0.59445419409021327</c:v>
                </c:pt>
                <c:pt idx="83">
                  <c:v>0.74586196236090341</c:v>
                </c:pt>
                <c:pt idx="84">
                  <c:v>0.55576374475057466</c:v>
                </c:pt>
                <c:pt idx="85">
                  <c:v>0.5587865677032865</c:v>
                </c:pt>
                <c:pt idx="86">
                  <c:v>0.55488945112008947</c:v>
                </c:pt>
                <c:pt idx="87">
                  <c:v>0.55216021728935216</c:v>
                </c:pt>
                <c:pt idx="88">
                  <c:v>0.55086612245510136</c:v>
                </c:pt>
                <c:pt idx="89">
                  <c:v>0.54775410991378359</c:v>
                </c:pt>
                <c:pt idx="90">
                  <c:v>0.51781485771262314</c:v>
                </c:pt>
                <c:pt idx="91">
                  <c:v>0.68456647072765242</c:v>
                </c:pt>
                <c:pt idx="92">
                  <c:v>0.55906559953536583</c:v>
                </c:pt>
                <c:pt idx="93">
                  <c:v>0.73229505788775706</c:v>
                </c:pt>
                <c:pt idx="94">
                  <c:v>0.70553884154902025</c:v>
                </c:pt>
                <c:pt idx="95">
                  <c:v>0.63662723231722163</c:v>
                </c:pt>
                <c:pt idx="96">
                  <c:v>0.73183341353893494</c:v>
                </c:pt>
                <c:pt idx="97">
                  <c:v>0.71699428088130668</c:v>
                </c:pt>
                <c:pt idx="98">
                  <c:v>0.76902993572480727</c:v>
                </c:pt>
                <c:pt idx="99">
                  <c:v>0.7758618172492856</c:v>
                </c:pt>
                <c:pt idx="100">
                  <c:v>0.72409433595692341</c:v>
                </c:pt>
                <c:pt idx="101">
                  <c:v>0.73580162477294053</c:v>
                </c:pt>
                <c:pt idx="102">
                  <c:v>0.79593515043716911</c:v>
                </c:pt>
                <c:pt idx="103">
                  <c:v>0.79581034906581383</c:v>
                </c:pt>
                <c:pt idx="104">
                  <c:v>0.76216535746214253</c:v>
                </c:pt>
                <c:pt idx="105">
                  <c:v>0.77143606006522414</c:v>
                </c:pt>
                <c:pt idx="106">
                  <c:v>0.78244280671602207</c:v>
                </c:pt>
                <c:pt idx="107">
                  <c:v>0.78200212922437018</c:v>
                </c:pt>
                <c:pt idx="108">
                  <c:v>0.78486554271552544</c:v>
                </c:pt>
                <c:pt idx="109">
                  <c:v>0.78954474169149602</c:v>
                </c:pt>
                <c:pt idx="110">
                  <c:v>0.79359674229907473</c:v>
                </c:pt>
                <c:pt idx="111">
                  <c:v>0.79632995796485551</c:v>
                </c:pt>
                <c:pt idx="112">
                  <c:v>0.79902023252578747</c:v>
                </c:pt>
                <c:pt idx="113">
                  <c:v>0.8016659142192859</c:v>
                </c:pt>
                <c:pt idx="114">
                  <c:v>0.80427131039637567</c:v>
                </c:pt>
                <c:pt idx="115">
                  <c:v>0.81385882034352564</c:v>
                </c:pt>
                <c:pt idx="116">
                  <c:v>0.82286064984107066</c:v>
                </c:pt>
                <c:pt idx="117">
                  <c:v>0.83103021513009778</c:v>
                </c:pt>
                <c:pt idx="118">
                  <c:v>0.83846937621156936</c:v>
                </c:pt>
                <c:pt idx="119">
                  <c:v>0.84550062710745677</c:v>
                </c:pt>
                <c:pt idx="120">
                  <c:v>0.85192185767844542</c:v>
                </c:pt>
                <c:pt idx="121">
                  <c:v>0.86484432324966187</c:v>
                </c:pt>
                <c:pt idx="122">
                  <c:v>0.87617788874917735</c:v>
                </c:pt>
                <c:pt idx="123">
                  <c:v>0.88619532738468376</c:v>
                </c:pt>
                <c:pt idx="124">
                  <c:v>0.89499758504055749</c:v>
                </c:pt>
                <c:pt idx="125">
                  <c:v>0.90281227430712008</c:v>
                </c:pt>
                <c:pt idx="126">
                  <c:v>0.90980232492688051</c:v>
                </c:pt>
                <c:pt idx="127">
                  <c:v>0.90743451266392028</c:v>
                </c:pt>
                <c:pt idx="128">
                  <c:v>0.90498269141512933</c:v>
                </c:pt>
                <c:pt idx="129">
                  <c:v>0.90248595567096035</c:v>
                </c:pt>
                <c:pt idx="130">
                  <c:v>0.89985972929281666</c:v>
                </c:pt>
                <c:pt idx="131">
                  <c:v>0.89713829355194796</c:v>
                </c:pt>
                <c:pt idx="132">
                  <c:v>0.89436412889744099</c:v>
                </c:pt>
                <c:pt idx="133">
                  <c:v>0.89188097407515399</c:v>
                </c:pt>
                <c:pt idx="134">
                  <c:v>0.8893612460242265</c:v>
                </c:pt>
                <c:pt idx="135">
                  <c:v>0.8866496610931488</c:v>
                </c:pt>
                <c:pt idx="136">
                  <c:v>0.8837296347282807</c:v>
                </c:pt>
                <c:pt idx="137">
                  <c:v>0.88075221015811278</c:v>
                </c:pt>
                <c:pt idx="138">
                  <c:v>0.87753864262694858</c:v>
                </c:pt>
                <c:pt idx="139">
                  <c:v>0.87340201543185947</c:v>
                </c:pt>
                <c:pt idx="140">
                  <c:v>0.86924326487904424</c:v>
                </c:pt>
                <c:pt idx="141">
                  <c:v>0.8649787263877563</c:v>
                </c:pt>
                <c:pt idx="142">
                  <c:v>0.86055069636352888</c:v>
                </c:pt>
                <c:pt idx="143">
                  <c:v>0.85610698647377381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9-40FB-81B9-2B18BE1BA694}"/>
            </c:ext>
          </c:extLst>
        </c:ser>
        <c:ser>
          <c:idx val="1"/>
          <c:order val="1"/>
          <c:tx>
            <c:strRef>
              <c:f>'Q_SAE = 1 pu - PCC'!$AB$5</c:f>
              <c:strCache>
                <c:ptCount val="1"/>
                <c:pt idx="0">
                  <c:v>Fator de Potência - Com MPC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'Q_SAE = 1 pu - PCC'!$AC$6:$AC$149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cat>
          <c:val>
            <c:numRef>
              <c:f>'Q_SAE = 1 pu - PCC'!$AB$6:$AB$149</c:f>
              <c:numCache>
                <c:formatCode>General</c:formatCode>
                <c:ptCount val="144"/>
                <c:pt idx="0">
                  <c:v>0.98177343754911983</c:v>
                </c:pt>
                <c:pt idx="1">
                  <c:v>0.98175521032972191</c:v>
                </c:pt>
                <c:pt idx="2">
                  <c:v>0.98173789049276061</c:v>
                </c:pt>
                <c:pt idx="3">
                  <c:v>0.98172061948807865</c:v>
                </c:pt>
                <c:pt idx="4">
                  <c:v>0.98170315655022511</c:v>
                </c:pt>
                <c:pt idx="5">
                  <c:v>0.98168660311867151</c:v>
                </c:pt>
                <c:pt idx="6">
                  <c:v>0.98166998071537404</c:v>
                </c:pt>
                <c:pt idx="7">
                  <c:v>0.98165957710544172</c:v>
                </c:pt>
                <c:pt idx="8">
                  <c:v>0.9816503311351773</c:v>
                </c:pt>
                <c:pt idx="9">
                  <c:v>0.98164053147664254</c:v>
                </c:pt>
                <c:pt idx="10">
                  <c:v>0.98163036505482903</c:v>
                </c:pt>
                <c:pt idx="11">
                  <c:v>0.9816214186603337</c:v>
                </c:pt>
                <c:pt idx="12">
                  <c:v>0.98161197964013169</c:v>
                </c:pt>
                <c:pt idx="13">
                  <c:v>0.98160328110234618</c:v>
                </c:pt>
                <c:pt idx="14">
                  <c:v>0.98159476121570977</c:v>
                </c:pt>
                <c:pt idx="15">
                  <c:v>0.98158661089572763</c:v>
                </c:pt>
                <c:pt idx="16">
                  <c:v>0.98157827134866571</c:v>
                </c:pt>
                <c:pt idx="17">
                  <c:v>0.98156999134995382</c:v>
                </c:pt>
                <c:pt idx="18">
                  <c:v>0.98156201977618662</c:v>
                </c:pt>
                <c:pt idx="19">
                  <c:v>0.98156226537980351</c:v>
                </c:pt>
                <c:pt idx="20">
                  <c:v>0.98156306358121503</c:v>
                </c:pt>
                <c:pt idx="21">
                  <c:v>0.98156367757153618</c:v>
                </c:pt>
                <c:pt idx="22">
                  <c:v>0.97572283624466027</c:v>
                </c:pt>
                <c:pt idx="23">
                  <c:v>0.97263500425216343</c:v>
                </c:pt>
                <c:pt idx="24">
                  <c:v>0.97251452189717402</c:v>
                </c:pt>
                <c:pt idx="25">
                  <c:v>0.97251479272705865</c:v>
                </c:pt>
                <c:pt idx="26">
                  <c:v>0.97249244325734574</c:v>
                </c:pt>
                <c:pt idx="27">
                  <c:v>0.97251500886713327</c:v>
                </c:pt>
                <c:pt idx="28">
                  <c:v>0.97251527969381324</c:v>
                </c:pt>
                <c:pt idx="29">
                  <c:v>0.9724931470809054</c:v>
                </c:pt>
                <c:pt idx="30">
                  <c:v>0.97251549582933405</c:v>
                </c:pt>
                <c:pt idx="31">
                  <c:v>0.97280127733051569</c:v>
                </c:pt>
                <c:pt idx="32">
                  <c:v>0.9730831990913883</c:v>
                </c:pt>
                <c:pt idx="33">
                  <c:v>0.97338170307917049</c:v>
                </c:pt>
                <c:pt idx="34">
                  <c:v>0.9736547987077091</c:v>
                </c:pt>
                <c:pt idx="35">
                  <c:v>0.97392406684196831</c:v>
                </c:pt>
                <c:pt idx="36">
                  <c:v>0.97416151331523004</c:v>
                </c:pt>
                <c:pt idx="37">
                  <c:v>0.97455833355801702</c:v>
                </c:pt>
                <c:pt idx="38">
                  <c:v>0.97489137179841612</c:v>
                </c:pt>
                <c:pt idx="39">
                  <c:v>0.97524271196410439</c:v>
                </c:pt>
                <c:pt idx="40">
                  <c:v>0.97556395001529417</c:v>
                </c:pt>
                <c:pt idx="41">
                  <c:v>0.97586740349928036</c:v>
                </c:pt>
                <c:pt idx="42">
                  <c:v>0.97623145663457367</c:v>
                </c:pt>
                <c:pt idx="43">
                  <c:v>0.97352843644990927</c:v>
                </c:pt>
                <c:pt idx="44">
                  <c:v>0.96968805606827924</c:v>
                </c:pt>
                <c:pt idx="45">
                  <c:v>0.96456670514922305</c:v>
                </c:pt>
                <c:pt idx="46">
                  <c:v>0.95772632310179939</c:v>
                </c:pt>
                <c:pt idx="47">
                  <c:v>0.94868426883186963</c:v>
                </c:pt>
                <c:pt idx="48">
                  <c:v>0.93727322791747492</c:v>
                </c:pt>
                <c:pt idx="49">
                  <c:v>0.93637012853309487</c:v>
                </c:pt>
                <c:pt idx="50">
                  <c:v>0.93572278428111</c:v>
                </c:pt>
                <c:pt idx="51">
                  <c:v>0.93530188908429523</c:v>
                </c:pt>
                <c:pt idx="52">
                  <c:v>0.93495427753620175</c:v>
                </c:pt>
                <c:pt idx="53">
                  <c:v>0.93481979374677515</c:v>
                </c:pt>
                <c:pt idx="54">
                  <c:v>0.93522772873382465</c:v>
                </c:pt>
                <c:pt idx="55">
                  <c:v>0.93111733044337897</c:v>
                </c:pt>
                <c:pt idx="56">
                  <c:v>0.92548272506273976</c:v>
                </c:pt>
                <c:pt idx="57">
                  <c:v>0.91885633890659169</c:v>
                </c:pt>
                <c:pt idx="58">
                  <c:v>0.91081589071324986</c:v>
                </c:pt>
                <c:pt idx="59">
                  <c:v>0.90316882512854446</c:v>
                </c:pt>
                <c:pt idx="60">
                  <c:v>0.89507514549932365</c:v>
                </c:pt>
                <c:pt idx="61">
                  <c:v>0.88837105421409313</c:v>
                </c:pt>
                <c:pt idx="62">
                  <c:v>0.88071945064307844</c:v>
                </c:pt>
                <c:pt idx="63">
                  <c:v>0.8726521870946885</c:v>
                </c:pt>
                <c:pt idx="64">
                  <c:v>0.86603722125490823</c:v>
                </c:pt>
                <c:pt idx="65">
                  <c:v>0.86006445874009863</c:v>
                </c:pt>
                <c:pt idx="66">
                  <c:v>0.85495367199445638</c:v>
                </c:pt>
                <c:pt idx="67">
                  <c:v>0.85610587674235306</c:v>
                </c:pt>
                <c:pt idx="68">
                  <c:v>0.85806141170330186</c:v>
                </c:pt>
                <c:pt idx="69">
                  <c:v>0.86057228455506041</c:v>
                </c:pt>
                <c:pt idx="70">
                  <c:v>0.86331996358844798</c:v>
                </c:pt>
                <c:pt idx="71">
                  <c:v>0.8668514288333472</c:v>
                </c:pt>
                <c:pt idx="72">
                  <c:v>0.87064881221388968</c:v>
                </c:pt>
                <c:pt idx="73">
                  <c:v>0.87182133035518516</c:v>
                </c:pt>
                <c:pt idx="74">
                  <c:v>0.87340748432594861</c:v>
                </c:pt>
                <c:pt idx="75">
                  <c:v>0.87882570672809268</c:v>
                </c:pt>
                <c:pt idx="76">
                  <c:v>0.88125655139152215</c:v>
                </c:pt>
                <c:pt idx="77">
                  <c:v>0.88402266079211622</c:v>
                </c:pt>
                <c:pt idx="78">
                  <c:v>0.89134739729064283</c:v>
                </c:pt>
                <c:pt idx="79">
                  <c:v>0.88553232893856471</c:v>
                </c:pt>
                <c:pt idx="80">
                  <c:v>0.88469848396386275</c:v>
                </c:pt>
                <c:pt idx="81">
                  <c:v>0.884167329047156</c:v>
                </c:pt>
                <c:pt idx="82">
                  <c:v>0.88770192778298973</c:v>
                </c:pt>
                <c:pt idx="83">
                  <c:v>0.90282954033371787</c:v>
                </c:pt>
                <c:pt idx="84">
                  <c:v>0.90282217239374396</c:v>
                </c:pt>
                <c:pt idx="85">
                  <c:v>0.90361003897243686</c:v>
                </c:pt>
                <c:pt idx="86">
                  <c:v>0.9025560109281775</c:v>
                </c:pt>
                <c:pt idx="87">
                  <c:v>0.89367931527201172</c:v>
                </c:pt>
                <c:pt idx="88">
                  <c:v>0.89684075046672018</c:v>
                </c:pt>
                <c:pt idx="89">
                  <c:v>0.90006749094856198</c:v>
                </c:pt>
                <c:pt idx="90">
                  <c:v>0.90346620629027918</c:v>
                </c:pt>
                <c:pt idx="91">
                  <c:v>0.9207384475400946</c:v>
                </c:pt>
                <c:pt idx="92">
                  <c:v>0.9248876082214641</c:v>
                </c:pt>
                <c:pt idx="93">
                  <c:v>0.93757339815926311</c:v>
                </c:pt>
                <c:pt idx="94">
                  <c:v>0.94644878312623903</c:v>
                </c:pt>
                <c:pt idx="95">
                  <c:v>0.94796807920353432</c:v>
                </c:pt>
                <c:pt idx="96">
                  <c:v>0.95437808678911051</c:v>
                </c:pt>
                <c:pt idx="97">
                  <c:v>0.95579019640523688</c:v>
                </c:pt>
                <c:pt idx="98">
                  <c:v>0.95939108006210239</c:v>
                </c:pt>
                <c:pt idx="99">
                  <c:v>0.96387410775971027</c:v>
                </c:pt>
                <c:pt idx="100">
                  <c:v>0.96479057754144437</c:v>
                </c:pt>
                <c:pt idx="101">
                  <c:v>0.9659762918447109</c:v>
                </c:pt>
                <c:pt idx="102">
                  <c:v>0.96778759104719425</c:v>
                </c:pt>
                <c:pt idx="103">
                  <c:v>0.96779122408670182</c:v>
                </c:pt>
                <c:pt idx="104">
                  <c:v>0.96785977113304711</c:v>
                </c:pt>
                <c:pt idx="105">
                  <c:v>0.96809770673608941</c:v>
                </c:pt>
                <c:pt idx="106">
                  <c:v>0.96770360298031366</c:v>
                </c:pt>
                <c:pt idx="107">
                  <c:v>0.9673635577573686</c:v>
                </c:pt>
                <c:pt idx="108">
                  <c:v>0.96776888731288413</c:v>
                </c:pt>
                <c:pt idx="109">
                  <c:v>0.96925370683423295</c:v>
                </c:pt>
                <c:pt idx="110">
                  <c:v>0.97019829006740332</c:v>
                </c:pt>
                <c:pt idx="111">
                  <c:v>0.97086317459067828</c:v>
                </c:pt>
                <c:pt idx="112">
                  <c:v>0.97139491116007481</c:v>
                </c:pt>
                <c:pt idx="113">
                  <c:v>0.97188149453775641</c:v>
                </c:pt>
                <c:pt idx="114">
                  <c:v>0.97233434330229984</c:v>
                </c:pt>
                <c:pt idx="115">
                  <c:v>0.97463145842844612</c:v>
                </c:pt>
                <c:pt idx="116">
                  <c:v>0.97669884070168156</c:v>
                </c:pt>
                <c:pt idx="117">
                  <c:v>0.97851755255558059</c:v>
                </c:pt>
                <c:pt idx="118">
                  <c:v>0.98012590855455983</c:v>
                </c:pt>
                <c:pt idx="119">
                  <c:v>0.98159213286231406</c:v>
                </c:pt>
                <c:pt idx="120">
                  <c:v>0.98214257653006554</c:v>
                </c:pt>
                <c:pt idx="121">
                  <c:v>0.98260945946106637</c:v>
                </c:pt>
                <c:pt idx="122">
                  <c:v>0.98472262560830059</c:v>
                </c:pt>
                <c:pt idx="123">
                  <c:v>0.98755450952487922</c:v>
                </c:pt>
                <c:pt idx="124">
                  <c:v>0.99086014886718232</c:v>
                </c:pt>
                <c:pt idx="125">
                  <c:v>0.99432765559384861</c:v>
                </c:pt>
                <c:pt idx="126">
                  <c:v>0.99750157411435947</c:v>
                </c:pt>
                <c:pt idx="127">
                  <c:v>0.99676776538910261</c:v>
                </c:pt>
                <c:pt idx="128">
                  <c:v>0.99599883230959108</c:v>
                </c:pt>
                <c:pt idx="129">
                  <c:v>0.99522499910316664</c:v>
                </c:pt>
                <c:pt idx="130">
                  <c:v>0.99442841818645467</c:v>
                </c:pt>
                <c:pt idx="131">
                  <c:v>0.99363681405070114</c:v>
                </c:pt>
                <c:pt idx="132">
                  <c:v>0.99287507115164253</c:v>
                </c:pt>
                <c:pt idx="133">
                  <c:v>0.99065807660805127</c:v>
                </c:pt>
                <c:pt idx="134">
                  <c:v>0.98838288426451992</c:v>
                </c:pt>
                <c:pt idx="135">
                  <c:v>0.98605793567339128</c:v>
                </c:pt>
                <c:pt idx="136">
                  <c:v>0.98373226409273828</c:v>
                </c:pt>
                <c:pt idx="137">
                  <c:v>0.98206775206506502</c:v>
                </c:pt>
                <c:pt idx="138">
                  <c:v>0.98201735096958243</c:v>
                </c:pt>
                <c:pt idx="139">
                  <c:v>0.98200486034857681</c:v>
                </c:pt>
                <c:pt idx="140">
                  <c:v>0.98199290721329036</c:v>
                </c:pt>
                <c:pt idx="141">
                  <c:v>0.98262258927703883</c:v>
                </c:pt>
                <c:pt idx="142">
                  <c:v>0.9838053931184213</c:v>
                </c:pt>
                <c:pt idx="143">
                  <c:v>0.98502117521532995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9-40FB-81B9-2B18BE1BA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84192"/>
        <c:axId val="685085440"/>
      </c:lineChart>
      <c:catAx>
        <c:axId val="68508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Horário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h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85085440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6850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Fator de Potência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85084192"/>
        <c:crosses val="autoZero"/>
        <c:crossBetween val="between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424183426523572"/>
          <c:y val="0.66574019665452266"/>
          <c:w val="0.39727727430297627"/>
          <c:h val="0.11716193827181581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93150741478409E-2"/>
          <c:y val="3.0048525911005309E-2"/>
          <c:w val="0.87826351981231698"/>
          <c:h val="0.801650186168589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'Q_SAE = 1 pu - PCC'!$AC$6:$AC$149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cat>
          <c:val>
            <c:numRef>
              <c:f>'Q_SAE = 1 pu - PCC'!$AE$6:$AE$149</c:f>
              <c:numCache>
                <c:formatCode>General</c:formatCode>
                <c:ptCount val="144"/>
                <c:pt idx="0">
                  <c:v>50.028286000000001</c:v>
                </c:pt>
                <c:pt idx="1">
                  <c:v>50.199433000000006</c:v>
                </c:pt>
                <c:pt idx="2">
                  <c:v>50.482010000000002</c:v>
                </c:pt>
                <c:pt idx="3">
                  <c:v>50.873159999999999</c:v>
                </c:pt>
                <c:pt idx="4">
                  <c:v>51.372885000000004</c:v>
                </c:pt>
                <c:pt idx="5">
                  <c:v>51.98404</c:v>
                </c:pt>
                <c:pt idx="6">
                  <c:v>52.703767999999997</c:v>
                </c:pt>
                <c:pt idx="7">
                  <c:v>53.532071000000002</c:v>
                </c:pt>
                <c:pt idx="8">
                  <c:v>54.434660000000001</c:v>
                </c:pt>
                <c:pt idx="9">
                  <c:v>55.405822000000008</c:v>
                </c:pt>
                <c:pt idx="10">
                  <c:v>56.448414999999997</c:v>
                </c:pt>
                <c:pt idx="11">
                  <c:v>57.565294000000002</c:v>
                </c:pt>
                <c:pt idx="12">
                  <c:v>58.750745999999999</c:v>
                </c:pt>
                <c:pt idx="13">
                  <c:v>60.007628999999994</c:v>
                </c:pt>
                <c:pt idx="14">
                  <c:v>61.327368999999997</c:v>
                </c:pt>
                <c:pt idx="15">
                  <c:v>62.709968000000003</c:v>
                </c:pt>
                <c:pt idx="16">
                  <c:v>64.152569</c:v>
                </c:pt>
                <c:pt idx="17">
                  <c:v>65.65802699999999</c:v>
                </c:pt>
                <c:pt idx="18">
                  <c:v>67.226344999999995</c:v>
                </c:pt>
                <c:pt idx="19">
                  <c:v>68.854663000000002</c:v>
                </c:pt>
                <c:pt idx="20">
                  <c:v>70.480124000000004</c:v>
                </c:pt>
                <c:pt idx="21">
                  <c:v>72.099871000000007</c:v>
                </c:pt>
                <c:pt idx="22">
                  <c:v>73.713903000000002</c:v>
                </c:pt>
                <c:pt idx="23">
                  <c:v>74.190168</c:v>
                </c:pt>
                <c:pt idx="24">
                  <c:v>74.211979999999997</c:v>
                </c:pt>
                <c:pt idx="25">
                  <c:v>74.211979999999997</c:v>
                </c:pt>
                <c:pt idx="26">
                  <c:v>74.211979999999997</c:v>
                </c:pt>
                <c:pt idx="27">
                  <c:v>74.211979999999997</c:v>
                </c:pt>
                <c:pt idx="28">
                  <c:v>74.211979999999997</c:v>
                </c:pt>
                <c:pt idx="29">
                  <c:v>74.211979999999997</c:v>
                </c:pt>
                <c:pt idx="30">
                  <c:v>74.211979999999997</c:v>
                </c:pt>
                <c:pt idx="31">
                  <c:v>74.211979999999997</c:v>
                </c:pt>
                <c:pt idx="32">
                  <c:v>74.211979999999997</c:v>
                </c:pt>
                <c:pt idx="33">
                  <c:v>74.211979999999997</c:v>
                </c:pt>
                <c:pt idx="34">
                  <c:v>74.211979999999997</c:v>
                </c:pt>
                <c:pt idx="35">
                  <c:v>74.211979999999997</c:v>
                </c:pt>
                <c:pt idx="36">
                  <c:v>74.211979999999997</c:v>
                </c:pt>
                <c:pt idx="37">
                  <c:v>74.204481999999999</c:v>
                </c:pt>
                <c:pt idx="38">
                  <c:v>74.180673999999996</c:v>
                </c:pt>
                <c:pt idx="39">
                  <c:v>74.134753000000003</c:v>
                </c:pt>
                <c:pt idx="40">
                  <c:v>74.064308999999994</c:v>
                </c:pt>
                <c:pt idx="41">
                  <c:v>73.968604999999997</c:v>
                </c:pt>
                <c:pt idx="42">
                  <c:v>73.848772999999994</c:v>
                </c:pt>
                <c:pt idx="43">
                  <c:v>73.709985000000003</c:v>
                </c:pt>
                <c:pt idx="44">
                  <c:v>73.602025999999995</c:v>
                </c:pt>
                <c:pt idx="45">
                  <c:v>73.649963</c:v>
                </c:pt>
                <c:pt idx="46">
                  <c:v>73.652777</c:v>
                </c:pt>
                <c:pt idx="47">
                  <c:v>73.616461999999999</c:v>
                </c:pt>
                <c:pt idx="48">
                  <c:v>73.584198000000001</c:v>
                </c:pt>
                <c:pt idx="49">
                  <c:v>73.546257999999995</c:v>
                </c:pt>
                <c:pt idx="50">
                  <c:v>73.511992000000006</c:v>
                </c:pt>
                <c:pt idx="51">
                  <c:v>73.492704000000003</c:v>
                </c:pt>
                <c:pt idx="52">
                  <c:v>73.494754</c:v>
                </c:pt>
                <c:pt idx="53">
                  <c:v>73.513823000000002</c:v>
                </c:pt>
                <c:pt idx="54">
                  <c:v>73.555062000000007</c:v>
                </c:pt>
                <c:pt idx="55">
                  <c:v>73.590192999999999</c:v>
                </c:pt>
                <c:pt idx="56">
                  <c:v>73.720757000000006</c:v>
                </c:pt>
                <c:pt idx="57">
                  <c:v>73.859840000000005</c:v>
                </c:pt>
                <c:pt idx="58">
                  <c:v>73.996155000000002</c:v>
                </c:pt>
                <c:pt idx="59">
                  <c:v>74.085462000000007</c:v>
                </c:pt>
                <c:pt idx="60">
                  <c:v>74.203611000000009</c:v>
                </c:pt>
                <c:pt idx="61">
                  <c:v>74.340324999999993</c:v>
                </c:pt>
                <c:pt idx="62">
                  <c:v>74.533086999999995</c:v>
                </c:pt>
                <c:pt idx="63">
                  <c:v>74.768112000000002</c:v>
                </c:pt>
                <c:pt idx="64">
                  <c:v>74.861759000000006</c:v>
                </c:pt>
                <c:pt idx="65">
                  <c:v>74.940786000000003</c:v>
                </c:pt>
                <c:pt idx="66">
                  <c:v>75.013681000000005</c:v>
                </c:pt>
                <c:pt idx="67">
                  <c:v>75.106625000000008</c:v>
                </c:pt>
                <c:pt idx="68">
                  <c:v>75.198526999999999</c:v>
                </c:pt>
                <c:pt idx="69">
                  <c:v>75.293659000000005</c:v>
                </c:pt>
                <c:pt idx="70">
                  <c:v>75.396653999999998</c:v>
                </c:pt>
                <c:pt idx="71">
                  <c:v>75.497097999999994</c:v>
                </c:pt>
                <c:pt idx="72">
                  <c:v>75.589291000000003</c:v>
                </c:pt>
                <c:pt idx="73">
                  <c:v>75.681607</c:v>
                </c:pt>
                <c:pt idx="74">
                  <c:v>75.789393000000004</c:v>
                </c:pt>
                <c:pt idx="75">
                  <c:v>75.881571999999991</c:v>
                </c:pt>
                <c:pt idx="76">
                  <c:v>76.018931999999992</c:v>
                </c:pt>
                <c:pt idx="77">
                  <c:v>76.155495999999999</c:v>
                </c:pt>
                <c:pt idx="78">
                  <c:v>76.283400999999998</c:v>
                </c:pt>
                <c:pt idx="79">
                  <c:v>76.423137999999994</c:v>
                </c:pt>
                <c:pt idx="80">
                  <c:v>76.543696000000011</c:v>
                </c:pt>
                <c:pt idx="81">
                  <c:v>76.671473000000006</c:v>
                </c:pt>
                <c:pt idx="82">
                  <c:v>76.765808000000007</c:v>
                </c:pt>
                <c:pt idx="83">
                  <c:v>76.375524999999996</c:v>
                </c:pt>
                <c:pt idx="84">
                  <c:v>74.474748000000005</c:v>
                </c:pt>
                <c:pt idx="85">
                  <c:v>74.943795000000009</c:v>
                </c:pt>
                <c:pt idx="86">
                  <c:v>75.309113999999994</c:v>
                </c:pt>
                <c:pt idx="87">
                  <c:v>75.588843999999995</c:v>
                </c:pt>
                <c:pt idx="88">
                  <c:v>75.621773000000005</c:v>
                </c:pt>
                <c:pt idx="89">
                  <c:v>75.631117000000003</c:v>
                </c:pt>
                <c:pt idx="90">
                  <c:v>75.637912999999998</c:v>
                </c:pt>
                <c:pt idx="91">
                  <c:v>75.863000999999997</c:v>
                </c:pt>
                <c:pt idx="92">
                  <c:v>74.599862999999999</c:v>
                </c:pt>
                <c:pt idx="93">
                  <c:v>75.06864800000001</c:v>
                </c:pt>
                <c:pt idx="94">
                  <c:v>73.774968999999999</c:v>
                </c:pt>
                <c:pt idx="95">
                  <c:v>73.40610199999999</c:v>
                </c:pt>
                <c:pt idx="96">
                  <c:v>74.067296999999996</c:v>
                </c:pt>
                <c:pt idx="97">
                  <c:v>73.814687000000006</c:v>
                </c:pt>
                <c:pt idx="98">
                  <c:v>73.890668000000005</c:v>
                </c:pt>
                <c:pt idx="99">
                  <c:v>73.239370999999991</c:v>
                </c:pt>
                <c:pt idx="100">
                  <c:v>72.809056999999996</c:v>
                </c:pt>
                <c:pt idx="101">
                  <c:v>73.418464999999998</c:v>
                </c:pt>
                <c:pt idx="102">
                  <c:v>73.928450999999995</c:v>
                </c:pt>
                <c:pt idx="103">
                  <c:v>73.352548999999996</c:v>
                </c:pt>
                <c:pt idx="104">
                  <c:v>72.811070000000001</c:v>
                </c:pt>
                <c:pt idx="105">
                  <c:v>73.064762000000002</c:v>
                </c:pt>
                <c:pt idx="106">
                  <c:v>73.186141000000006</c:v>
                </c:pt>
                <c:pt idx="107">
                  <c:v>73.052563000000006</c:v>
                </c:pt>
                <c:pt idx="108">
                  <c:v>72.920805000000001</c:v>
                </c:pt>
                <c:pt idx="109">
                  <c:v>72.796976000000001</c:v>
                </c:pt>
                <c:pt idx="110">
                  <c:v>72.740762000000004</c:v>
                </c:pt>
                <c:pt idx="111">
                  <c:v>72.707588999999999</c:v>
                </c:pt>
                <c:pt idx="112">
                  <c:v>72.697047999999995</c:v>
                </c:pt>
                <c:pt idx="113">
                  <c:v>72.693947999999992</c:v>
                </c:pt>
                <c:pt idx="114">
                  <c:v>72.693947999999992</c:v>
                </c:pt>
                <c:pt idx="115">
                  <c:v>72.693947999999992</c:v>
                </c:pt>
                <c:pt idx="116">
                  <c:v>72.693947999999992</c:v>
                </c:pt>
                <c:pt idx="117">
                  <c:v>72.693947999999992</c:v>
                </c:pt>
                <c:pt idx="118">
                  <c:v>72.693947999999992</c:v>
                </c:pt>
                <c:pt idx="119">
                  <c:v>72.693947999999992</c:v>
                </c:pt>
                <c:pt idx="120">
                  <c:v>72.693947999999992</c:v>
                </c:pt>
                <c:pt idx="121">
                  <c:v>72.414614999999998</c:v>
                </c:pt>
                <c:pt idx="122">
                  <c:v>71.53693100000001</c:v>
                </c:pt>
                <c:pt idx="123">
                  <c:v>70.060896999999997</c:v>
                </c:pt>
                <c:pt idx="124">
                  <c:v>67.983412999999999</c:v>
                </c:pt>
                <c:pt idx="125">
                  <c:v>65.307578000000007</c:v>
                </c:pt>
                <c:pt idx="126">
                  <c:v>62.033393000000004</c:v>
                </c:pt>
                <c:pt idx="127">
                  <c:v>58.157756999999997</c:v>
                </c:pt>
                <c:pt idx="128">
                  <c:v>54.458835999999998</c:v>
                </c:pt>
                <c:pt idx="129">
                  <c:v>50.936630999999998</c:v>
                </c:pt>
                <c:pt idx="130">
                  <c:v>47.588039000000002</c:v>
                </c:pt>
                <c:pt idx="131">
                  <c:v>44.416162999999997</c:v>
                </c:pt>
                <c:pt idx="132">
                  <c:v>41.421001000000004</c:v>
                </c:pt>
                <c:pt idx="133">
                  <c:v>38.599454000000001</c:v>
                </c:pt>
                <c:pt idx="134">
                  <c:v>36.060030999999995</c:v>
                </c:pt>
                <c:pt idx="135">
                  <c:v>33.796531000000002</c:v>
                </c:pt>
                <c:pt idx="136">
                  <c:v>31.812054</c:v>
                </c:pt>
                <c:pt idx="137">
                  <c:v>30.109701000000001</c:v>
                </c:pt>
                <c:pt idx="138">
                  <c:v>28.683270999999998</c:v>
                </c:pt>
                <c:pt idx="139">
                  <c:v>27.535864999999998</c:v>
                </c:pt>
                <c:pt idx="140">
                  <c:v>26.478365999999998</c:v>
                </c:pt>
                <c:pt idx="141">
                  <c:v>25.507675000000003</c:v>
                </c:pt>
                <c:pt idx="142">
                  <c:v>24.62379</c:v>
                </c:pt>
                <c:pt idx="143">
                  <c:v>23.829813999999999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8-4754-B96D-FF9B5851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505615"/>
        <c:axId val="607510607"/>
      </c:lineChart>
      <c:catAx>
        <c:axId val="6075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Horário</a:t>
                </a:r>
                <a:r>
                  <a:rPr lang="pt-BR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(h)</a:t>
                </a:r>
                <a:endParaRPr lang="pt-BR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h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07510607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6075106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07505615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2719816272965"/>
          <c:y val="2.5659477347940204E-2"/>
          <c:w val="0.85067557961504814"/>
          <c:h val="0.80651671801894342"/>
        </c:manualLayout>
      </c:layout>
      <c:lineChart>
        <c:grouping val="standard"/>
        <c:varyColors val="0"/>
        <c:ser>
          <c:idx val="0"/>
          <c:order val="0"/>
          <c:tx>
            <c:strRef>
              <c:f>'Q_SAE = 1 pu Perfil Tensão'!$D$3</c:f>
              <c:strCache>
                <c:ptCount val="1"/>
                <c:pt idx="0">
                  <c:v>Fase A - Sem MPC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'Q_SAE = 1 pu Perfil Tensão'!$C$4:$C$93</c:f>
              <c:strCache>
                <c:ptCount val="90"/>
                <c:pt idx="0">
                  <c:v>PCC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strCache>
            </c:strRef>
          </c:cat>
          <c:val>
            <c:numRef>
              <c:f>'Q_SAE = 1 pu Perfil Tensão'!$D$4:$D$93</c:f>
              <c:numCache>
                <c:formatCode>General</c:formatCode>
                <c:ptCount val="90"/>
                <c:pt idx="0">
                  <c:v>0.97706202105240392</c:v>
                </c:pt>
                <c:pt idx="1">
                  <c:v>0.97658899094824481</c:v>
                </c:pt>
                <c:pt idx="2">
                  <c:v>0.97657446217974253</c:v>
                </c:pt>
                <c:pt idx="3">
                  <c:v>0.97681500663465726</c:v>
                </c:pt>
                <c:pt idx="4">
                  <c:v>0.97681286780293175</c:v>
                </c:pt>
                <c:pt idx="5">
                  <c:v>0.97681357355088039</c:v>
                </c:pt>
                <c:pt idx="6">
                  <c:v>0.97668372584369767</c:v>
                </c:pt>
                <c:pt idx="7">
                  <c:v>0.97668001649372904</c:v>
                </c:pt>
                <c:pt idx="8">
                  <c:v>0.97649081127985993</c:v>
                </c:pt>
                <c:pt idx="9">
                  <c:v>0.97643891941419791</c:v>
                </c:pt>
                <c:pt idx="10">
                  <c:v>0.97638535649603941</c:v>
                </c:pt>
                <c:pt idx="11">
                  <c:v>0.97634237791444622</c:v>
                </c:pt>
                <c:pt idx="12">
                  <c:v>0.97640609767894904</c:v>
                </c:pt>
                <c:pt idx="13">
                  <c:v>0.97657030789353383</c:v>
                </c:pt>
                <c:pt idx="14">
                  <c:v>0.97656806727244572</c:v>
                </c:pt>
                <c:pt idx="15">
                  <c:v>0.97656653528605752</c:v>
                </c:pt>
                <c:pt idx="16">
                  <c:v>0.97660093996513131</c:v>
                </c:pt>
                <c:pt idx="17">
                  <c:v>0.97660143899658136</c:v>
                </c:pt>
                <c:pt idx="18">
                  <c:v>0.97660495618931908</c:v>
                </c:pt>
                <c:pt idx="19">
                  <c:v>0.97659216612370359</c:v>
                </c:pt>
                <c:pt idx="20">
                  <c:v>0.97659216612370359</c:v>
                </c:pt>
                <c:pt idx="21">
                  <c:v>0.97659216612370359</c:v>
                </c:pt>
                <c:pt idx="22">
                  <c:v>0.97659216612370359</c:v>
                </c:pt>
                <c:pt idx="23">
                  <c:v>0.97659216612370359</c:v>
                </c:pt>
                <c:pt idx="24">
                  <c:v>0.97659216612370359</c:v>
                </c:pt>
                <c:pt idx="25">
                  <c:v>0.97659216612370359</c:v>
                </c:pt>
                <c:pt idx="26">
                  <c:v>0.97659216612370359</c:v>
                </c:pt>
                <c:pt idx="27">
                  <c:v>0.97660263122488733</c:v>
                </c:pt>
                <c:pt idx="28">
                  <c:v>0.97657091787664441</c:v>
                </c:pt>
                <c:pt idx="29">
                  <c:v>0.97657092026135206</c:v>
                </c:pt>
                <c:pt idx="30">
                  <c:v>0.9765643754940071</c:v>
                </c:pt>
                <c:pt idx="31">
                  <c:v>0.97656483800177707</c:v>
                </c:pt>
                <c:pt idx="32">
                  <c:v>0.97656102184200855</c:v>
                </c:pt>
                <c:pt idx="33">
                  <c:v>0.97655372651931371</c:v>
                </c:pt>
                <c:pt idx="34">
                  <c:v>0.97590166310894122</c:v>
                </c:pt>
                <c:pt idx="35">
                  <c:v>0.97569087516138953</c:v>
                </c:pt>
                <c:pt idx="36">
                  <c:v>0.97564043959902624</c:v>
                </c:pt>
                <c:pt idx="37">
                  <c:v>0.97562808242060162</c:v>
                </c:pt>
                <c:pt idx="38">
                  <c:v>0.97563123550613695</c:v>
                </c:pt>
                <c:pt idx="39">
                  <c:v>0.97564285794358852</c:v>
                </c:pt>
                <c:pt idx="40">
                  <c:v>0.97566990090468642</c:v>
                </c:pt>
                <c:pt idx="41">
                  <c:v>0.97565236627496743</c:v>
                </c:pt>
                <c:pt idx="42">
                  <c:v>0.97659256336579092</c:v>
                </c:pt>
                <c:pt idx="43">
                  <c:v>0.9766965983699929</c:v>
                </c:pt>
                <c:pt idx="44">
                  <c:v>0.97675743364234657</c:v>
                </c:pt>
                <c:pt idx="45">
                  <c:v>0.97657824357298384</c:v>
                </c:pt>
                <c:pt idx="46">
                  <c:v>0.97659351185187449</c:v>
                </c:pt>
                <c:pt idx="47">
                  <c:v>0.97642775986104902</c:v>
                </c:pt>
                <c:pt idx="48">
                  <c:v>0.97644513107553976</c:v>
                </c:pt>
                <c:pt idx="49">
                  <c:v>0.97620424108903991</c:v>
                </c:pt>
                <c:pt idx="50">
                  <c:v>0.97614064997323846</c:v>
                </c:pt>
                <c:pt idx="51">
                  <c:v>0.97613654840161956</c:v>
                </c:pt>
                <c:pt idx="52">
                  <c:v>0.97612608166879378</c:v>
                </c:pt>
                <c:pt idx="53">
                  <c:v>0.97609242302667654</c:v>
                </c:pt>
                <c:pt idx="54">
                  <c:v>0.97607004279655696</c:v>
                </c:pt>
                <c:pt idx="55">
                  <c:v>0.97604496395597262</c:v>
                </c:pt>
                <c:pt idx="56">
                  <c:v>0.97603663630589421</c:v>
                </c:pt>
                <c:pt idx="57">
                  <c:v>0.97602511264554304</c:v>
                </c:pt>
                <c:pt idx="58">
                  <c:v>0.9760699584532132</c:v>
                </c:pt>
                <c:pt idx="59">
                  <c:v>0.97601465971891932</c:v>
                </c:pt>
                <c:pt idx="60">
                  <c:v>0.97598739585858807</c:v>
                </c:pt>
                <c:pt idx="61">
                  <c:v>0.97598504830218913</c:v>
                </c:pt>
                <c:pt idx="62">
                  <c:v>0.97599104395922376</c:v>
                </c:pt>
                <c:pt idx="63">
                  <c:v>0.97597375282070531</c:v>
                </c:pt>
                <c:pt idx="64">
                  <c:v>0.97597018077969189</c:v>
                </c:pt>
                <c:pt idx="65">
                  <c:v>0.97597112499840399</c:v>
                </c:pt>
                <c:pt idx="66">
                  <c:v>0.97596642072330841</c:v>
                </c:pt>
                <c:pt idx="67">
                  <c:v>0.97595946566073954</c:v>
                </c:pt>
                <c:pt idx="68">
                  <c:v>0.97620505854171458</c:v>
                </c:pt>
                <c:pt idx="69">
                  <c:v>0.97614528735100936</c:v>
                </c:pt>
                <c:pt idx="70">
                  <c:v>0.97608387849371436</c:v>
                </c:pt>
                <c:pt idx="71">
                  <c:v>0.97605105023189731</c:v>
                </c:pt>
                <c:pt idx="72">
                  <c:v>0.97600012931877511</c:v>
                </c:pt>
                <c:pt idx="73">
                  <c:v>0.97587774687608364</c:v>
                </c:pt>
                <c:pt idx="74">
                  <c:v>0.97584828469184703</c:v>
                </c:pt>
                <c:pt idx="75">
                  <c:v>0.97584367091013069</c:v>
                </c:pt>
                <c:pt idx="76">
                  <c:v>0.97583743151087377</c:v>
                </c:pt>
                <c:pt idx="77">
                  <c:v>0.97580891429841443</c:v>
                </c:pt>
                <c:pt idx="78">
                  <c:v>0.97579670572492871</c:v>
                </c:pt>
                <c:pt idx="79">
                  <c:v>0.97579574707246008</c:v>
                </c:pt>
                <c:pt idx="80">
                  <c:v>0.97578265176426737</c:v>
                </c:pt>
                <c:pt idx="81">
                  <c:v>0.97578456191508189</c:v>
                </c:pt>
                <c:pt idx="82">
                  <c:v>0.97578273686067662</c:v>
                </c:pt>
                <c:pt idx="83">
                  <c:v>0.9759156216812972</c:v>
                </c:pt>
                <c:pt idx="84">
                  <c:v>0.97590405898704735</c:v>
                </c:pt>
                <c:pt idx="85">
                  <c:v>0.97590240839283227</c:v>
                </c:pt>
                <c:pt idx="86">
                  <c:v>0.97590044778662455</c:v>
                </c:pt>
                <c:pt idx="87">
                  <c:v>0.97591300653559965</c:v>
                </c:pt>
                <c:pt idx="88">
                  <c:v>0.97591300653559965</c:v>
                </c:pt>
                <c:pt idx="89">
                  <c:v>0.9765599386826993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5-4FFD-8537-3C36D97AD4A5}"/>
            </c:ext>
          </c:extLst>
        </c:ser>
        <c:ser>
          <c:idx val="1"/>
          <c:order val="1"/>
          <c:tx>
            <c:strRef>
              <c:f>'Q_SAE = 1 pu Perfil Tensão'!$E$3</c:f>
              <c:strCache>
                <c:ptCount val="1"/>
                <c:pt idx="0">
                  <c:v>Fase B - Sem MPC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'Q_SAE = 1 pu Perfil Tensão'!$C$4:$C$93</c:f>
              <c:strCache>
                <c:ptCount val="90"/>
                <c:pt idx="0">
                  <c:v>PCC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strCache>
            </c:strRef>
          </c:cat>
          <c:val>
            <c:numRef>
              <c:f>'Q_SAE = 1 pu Perfil Tensão'!$E$4:$E$93</c:f>
              <c:numCache>
                <c:formatCode>General</c:formatCode>
                <c:ptCount val="90"/>
                <c:pt idx="0">
                  <c:v>0.97882667043679139</c:v>
                </c:pt>
                <c:pt idx="1">
                  <c:v>0.97842854776473198</c:v>
                </c:pt>
                <c:pt idx="2">
                  <c:v>0.97841550692828205</c:v>
                </c:pt>
                <c:pt idx="3">
                  <c:v>0.9786209637991633</c:v>
                </c:pt>
                <c:pt idx="4">
                  <c:v>0.97861913159063507</c:v>
                </c:pt>
                <c:pt idx="5">
                  <c:v>0.97861973617677567</c:v>
                </c:pt>
                <c:pt idx="6">
                  <c:v>0.97851034825700178</c:v>
                </c:pt>
                <c:pt idx="7">
                  <c:v>0.97850721663383522</c:v>
                </c:pt>
                <c:pt idx="8">
                  <c:v>0.97835021501389408</c:v>
                </c:pt>
                <c:pt idx="9">
                  <c:v>0.9783068671791505</c:v>
                </c:pt>
                <c:pt idx="10">
                  <c:v>0.97825859341701238</c:v>
                </c:pt>
                <c:pt idx="11">
                  <c:v>0.9782203224993099</c:v>
                </c:pt>
                <c:pt idx="12">
                  <c:v>0.97827703109785891</c:v>
                </c:pt>
                <c:pt idx="13">
                  <c:v>0.97841339796815741</c:v>
                </c:pt>
                <c:pt idx="14">
                  <c:v>0.9784111248397388</c:v>
                </c:pt>
                <c:pt idx="15">
                  <c:v>0.97840980421375356</c:v>
                </c:pt>
                <c:pt idx="16">
                  <c:v>0.97843871051008979</c:v>
                </c:pt>
                <c:pt idx="17">
                  <c:v>0.97843901650573251</c:v>
                </c:pt>
                <c:pt idx="18">
                  <c:v>0.97844271380665204</c:v>
                </c:pt>
                <c:pt idx="19">
                  <c:v>0.97843137627900723</c:v>
                </c:pt>
                <c:pt idx="20">
                  <c:v>0.97843137627900723</c:v>
                </c:pt>
                <c:pt idx="21">
                  <c:v>0.97843137627900723</c:v>
                </c:pt>
                <c:pt idx="22">
                  <c:v>0.97843137627900723</c:v>
                </c:pt>
                <c:pt idx="23">
                  <c:v>0.97843137627900723</c:v>
                </c:pt>
                <c:pt idx="24">
                  <c:v>0.97843137627900723</c:v>
                </c:pt>
                <c:pt idx="25">
                  <c:v>0.97843137627900723</c:v>
                </c:pt>
                <c:pt idx="26">
                  <c:v>0.97843137627900723</c:v>
                </c:pt>
                <c:pt idx="27">
                  <c:v>0.97844060898838803</c:v>
                </c:pt>
                <c:pt idx="28">
                  <c:v>0.97841226234528011</c:v>
                </c:pt>
                <c:pt idx="29">
                  <c:v>0.97841189773603399</c:v>
                </c:pt>
                <c:pt idx="30">
                  <c:v>0.97840504483936064</c:v>
                </c:pt>
                <c:pt idx="31">
                  <c:v>0.97840497944816718</c:v>
                </c:pt>
                <c:pt idx="32">
                  <c:v>0.97840201588413322</c:v>
                </c:pt>
                <c:pt idx="33">
                  <c:v>0.97839479373430926</c:v>
                </c:pt>
                <c:pt idx="34">
                  <c:v>0.97781119377396664</c:v>
                </c:pt>
                <c:pt idx="35">
                  <c:v>0.97762233547230271</c:v>
                </c:pt>
                <c:pt idx="36">
                  <c:v>0.97757709920013525</c:v>
                </c:pt>
                <c:pt idx="37">
                  <c:v>0.97756610356425855</c:v>
                </c:pt>
                <c:pt idx="38">
                  <c:v>0.97756885175153985</c:v>
                </c:pt>
                <c:pt idx="39">
                  <c:v>0.97757928447090403</c:v>
                </c:pt>
                <c:pt idx="40">
                  <c:v>0.97760203671541457</c:v>
                </c:pt>
                <c:pt idx="41">
                  <c:v>0.97758640884771497</c:v>
                </c:pt>
                <c:pt idx="42">
                  <c:v>0.9784316777562565</c:v>
                </c:pt>
                <c:pt idx="43">
                  <c:v>0.97862678976542306</c:v>
                </c:pt>
                <c:pt idx="44">
                  <c:v>0.97865685615926767</c:v>
                </c:pt>
                <c:pt idx="45">
                  <c:v>0.97853859612300942</c:v>
                </c:pt>
                <c:pt idx="46">
                  <c:v>0.97855279153448671</c:v>
                </c:pt>
                <c:pt idx="47">
                  <c:v>0.97851676148889422</c:v>
                </c:pt>
                <c:pt idx="48">
                  <c:v>0.97853362338003858</c:v>
                </c:pt>
                <c:pt idx="89">
                  <c:v>0.97856321584461881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5-4FFD-8537-3C36D97AD4A5}"/>
            </c:ext>
          </c:extLst>
        </c:ser>
        <c:ser>
          <c:idx val="2"/>
          <c:order val="2"/>
          <c:tx>
            <c:strRef>
              <c:f>'Q_SAE = 1 pu Perfil Tensão'!$F$3</c:f>
              <c:strCache>
                <c:ptCount val="1"/>
                <c:pt idx="0">
                  <c:v>Fase C - Sem MPC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'Q_SAE = 1 pu Perfil Tensão'!$C$4:$C$93</c:f>
              <c:strCache>
                <c:ptCount val="90"/>
                <c:pt idx="0">
                  <c:v>PCC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strCache>
            </c:strRef>
          </c:cat>
          <c:val>
            <c:numRef>
              <c:f>'Q_SAE = 1 pu Perfil Tensão'!$F$4:$F$93</c:f>
              <c:numCache>
                <c:formatCode>General</c:formatCode>
                <c:ptCount val="90"/>
                <c:pt idx="0">
                  <c:v>0.97848784703434766</c:v>
                </c:pt>
                <c:pt idx="1">
                  <c:v>0.97810510961736363</c:v>
                </c:pt>
                <c:pt idx="2">
                  <c:v>0.97809489290230656</c:v>
                </c:pt>
                <c:pt idx="3">
                  <c:v>0.97828656716715301</c:v>
                </c:pt>
                <c:pt idx="4">
                  <c:v>0.97828528708119755</c:v>
                </c:pt>
                <c:pt idx="5">
                  <c:v>0.97828570955098137</c:v>
                </c:pt>
                <c:pt idx="6">
                  <c:v>0.97817895510150055</c:v>
                </c:pt>
                <c:pt idx="7">
                  <c:v>0.97817614943021425</c:v>
                </c:pt>
                <c:pt idx="8">
                  <c:v>0.97801565684931935</c:v>
                </c:pt>
                <c:pt idx="9">
                  <c:v>0.97797213844522446</c:v>
                </c:pt>
                <c:pt idx="10">
                  <c:v>0.97792343405509208</c:v>
                </c:pt>
                <c:pt idx="11">
                  <c:v>0.977884003667436</c:v>
                </c:pt>
                <c:pt idx="12">
                  <c:v>0.97794249251298904</c:v>
                </c:pt>
                <c:pt idx="13">
                  <c:v>0.97808254438413611</c:v>
                </c:pt>
                <c:pt idx="14">
                  <c:v>0.97808085312438009</c:v>
                </c:pt>
                <c:pt idx="15">
                  <c:v>0.97807940046089836</c:v>
                </c:pt>
                <c:pt idx="16">
                  <c:v>0.97811366820754975</c:v>
                </c:pt>
                <c:pt idx="17">
                  <c:v>0.97811430065711635</c:v>
                </c:pt>
                <c:pt idx="18">
                  <c:v>0.97811604187022161</c:v>
                </c:pt>
                <c:pt idx="19">
                  <c:v>0.97810737546614834</c:v>
                </c:pt>
                <c:pt idx="20">
                  <c:v>0.97810737546614834</c:v>
                </c:pt>
                <c:pt idx="21">
                  <c:v>0.97810737546614834</c:v>
                </c:pt>
                <c:pt idx="22">
                  <c:v>0.97810737546614834</c:v>
                </c:pt>
                <c:pt idx="23">
                  <c:v>0.97810737546614834</c:v>
                </c:pt>
                <c:pt idx="24">
                  <c:v>0.97810737546614834</c:v>
                </c:pt>
                <c:pt idx="25">
                  <c:v>0.97810737546614834</c:v>
                </c:pt>
                <c:pt idx="26">
                  <c:v>0.97810737546614834</c:v>
                </c:pt>
                <c:pt idx="27">
                  <c:v>0.9781147074380343</c:v>
                </c:pt>
                <c:pt idx="28">
                  <c:v>0.97809109895797253</c:v>
                </c:pt>
                <c:pt idx="29">
                  <c:v>0.97809194038323433</c:v>
                </c:pt>
                <c:pt idx="30">
                  <c:v>0.97808704733970286</c:v>
                </c:pt>
                <c:pt idx="31">
                  <c:v>0.97808797511648338</c:v>
                </c:pt>
                <c:pt idx="32">
                  <c:v>0.97808402654268578</c:v>
                </c:pt>
                <c:pt idx="33">
                  <c:v>0.97807741914538771</c:v>
                </c:pt>
                <c:pt idx="34">
                  <c:v>0.97746640571568744</c:v>
                </c:pt>
                <c:pt idx="35">
                  <c:v>0.97727233005025393</c:v>
                </c:pt>
                <c:pt idx="36">
                  <c:v>0.9772258912578845</c:v>
                </c:pt>
                <c:pt idx="37">
                  <c:v>0.97721449750134382</c:v>
                </c:pt>
                <c:pt idx="38">
                  <c:v>0.97721741399877982</c:v>
                </c:pt>
                <c:pt idx="39">
                  <c:v>0.97722811455846459</c:v>
                </c:pt>
                <c:pt idx="40">
                  <c:v>0.97725229147751969</c:v>
                </c:pt>
                <c:pt idx="41">
                  <c:v>0.97723613420472544</c:v>
                </c:pt>
                <c:pt idx="42">
                  <c:v>0.97810194799708516</c:v>
                </c:pt>
                <c:pt idx="43">
                  <c:v>0.97812403628878597</c:v>
                </c:pt>
                <c:pt idx="44">
                  <c:v>0.97818806430812821</c:v>
                </c:pt>
                <c:pt idx="45">
                  <c:v>0.97801602760860085</c:v>
                </c:pt>
                <c:pt idx="46">
                  <c:v>0.97802854267977302</c:v>
                </c:pt>
                <c:pt idx="47">
                  <c:v>0.97780011141003864</c:v>
                </c:pt>
                <c:pt idx="48">
                  <c:v>0.97781287135303141</c:v>
                </c:pt>
                <c:pt idx="49">
                  <c:v>0.97749916532302672</c:v>
                </c:pt>
                <c:pt idx="50">
                  <c:v>0.97741801409878781</c:v>
                </c:pt>
                <c:pt idx="51">
                  <c:v>0.97741277903797752</c:v>
                </c:pt>
                <c:pt idx="52">
                  <c:v>0.97739942178847794</c:v>
                </c:pt>
                <c:pt idx="53">
                  <c:v>0.97735646793253761</c:v>
                </c:pt>
                <c:pt idx="54">
                  <c:v>0.97732790817187387</c:v>
                </c:pt>
                <c:pt idx="55">
                  <c:v>0.97729590376378872</c:v>
                </c:pt>
                <c:pt idx="56">
                  <c:v>0.97728527675350774</c:v>
                </c:pt>
                <c:pt idx="57">
                  <c:v>0.97727057114010774</c:v>
                </c:pt>
                <c:pt idx="58">
                  <c:v>0.97732779910287726</c:v>
                </c:pt>
                <c:pt idx="59">
                  <c:v>0.97725722481005894</c:v>
                </c:pt>
                <c:pt idx="60">
                  <c:v>0.97722242765831302</c:v>
                </c:pt>
                <c:pt idx="61">
                  <c:v>0.97721943171245962</c:v>
                </c:pt>
                <c:pt idx="62">
                  <c:v>0.97722708348619036</c:v>
                </c:pt>
                <c:pt idx="63">
                  <c:v>0.97720501527623793</c:v>
                </c:pt>
                <c:pt idx="64">
                  <c:v>0.97720045646830811</c:v>
                </c:pt>
                <c:pt idx="65">
                  <c:v>0.97720166149872867</c:v>
                </c:pt>
                <c:pt idx="66">
                  <c:v>0.97719565755797277</c:v>
                </c:pt>
                <c:pt idx="67">
                  <c:v>0.97718678079758403</c:v>
                </c:pt>
                <c:pt idx="68">
                  <c:v>0.97750021020150313</c:v>
                </c:pt>
                <c:pt idx="69">
                  <c:v>0.97742393507682024</c:v>
                </c:pt>
                <c:pt idx="70">
                  <c:v>0.97734556605332412</c:v>
                </c:pt>
                <c:pt idx="71">
                  <c:v>0.97730367150961694</c:v>
                </c:pt>
                <c:pt idx="72">
                  <c:v>0.97723868759904642</c:v>
                </c:pt>
                <c:pt idx="73">
                  <c:v>0.97708250581648748</c:v>
                </c:pt>
                <c:pt idx="74">
                  <c:v>0.97704490650776121</c:v>
                </c:pt>
                <c:pt idx="75">
                  <c:v>0.97703901841359186</c:v>
                </c:pt>
                <c:pt idx="76">
                  <c:v>0.97703105587480343</c:v>
                </c:pt>
                <c:pt idx="77">
                  <c:v>0.97699466260058498</c:v>
                </c:pt>
                <c:pt idx="78">
                  <c:v>0.97697908230152719</c:v>
                </c:pt>
                <c:pt idx="79">
                  <c:v>0.97697785882100019</c:v>
                </c:pt>
                <c:pt idx="80">
                  <c:v>0.97696114842154591</c:v>
                </c:pt>
                <c:pt idx="81">
                  <c:v>0.97696358634581304</c:v>
                </c:pt>
                <c:pt idx="82">
                  <c:v>0.97696125636094411</c:v>
                </c:pt>
                <c:pt idx="83">
                  <c:v>0.97713084597390654</c:v>
                </c:pt>
                <c:pt idx="84">
                  <c:v>0.97711609341941941</c:v>
                </c:pt>
                <c:pt idx="85">
                  <c:v>0.97711398784809</c:v>
                </c:pt>
                <c:pt idx="86">
                  <c:v>0.97711148578773854</c:v>
                </c:pt>
                <c:pt idx="87">
                  <c:v>0.97712750939139437</c:v>
                </c:pt>
                <c:pt idx="88">
                  <c:v>0.97712750939139437</c:v>
                </c:pt>
                <c:pt idx="89">
                  <c:v>0.97797056591880649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5-4FFD-8537-3C36D97AD4A5}"/>
            </c:ext>
          </c:extLst>
        </c:ser>
        <c:ser>
          <c:idx val="3"/>
          <c:order val="3"/>
          <c:tx>
            <c:strRef>
              <c:f>'Q_SAE = 1 pu Perfil Tensão'!$J$3</c:f>
              <c:strCache>
                <c:ptCount val="1"/>
                <c:pt idx="0">
                  <c:v>Fase A - Com MPC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'Q_SAE = 1 pu Perfil Tensão'!$C$4:$C$93</c:f>
              <c:strCache>
                <c:ptCount val="90"/>
                <c:pt idx="0">
                  <c:v>PCC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strCache>
            </c:strRef>
          </c:cat>
          <c:val>
            <c:numRef>
              <c:f>'Q_SAE = 1 pu Perfil Tensão'!$J$4:$J$93</c:f>
              <c:numCache>
                <c:formatCode>General</c:formatCode>
                <c:ptCount val="90"/>
                <c:pt idx="0">
                  <c:v>0.99560326498208696</c:v>
                </c:pt>
                <c:pt idx="1">
                  <c:v>0.9951383181582294</c:v>
                </c:pt>
                <c:pt idx="2">
                  <c:v>0.99512399711031307</c:v>
                </c:pt>
                <c:pt idx="3">
                  <c:v>0.99536050048987634</c:v>
                </c:pt>
                <c:pt idx="4">
                  <c:v>0.99535839002362059</c:v>
                </c:pt>
                <c:pt idx="5">
                  <c:v>0.99535908635824955</c:v>
                </c:pt>
                <c:pt idx="6">
                  <c:v>0.99523150638251534</c:v>
                </c:pt>
                <c:pt idx="7">
                  <c:v>0.99522785677574854</c:v>
                </c:pt>
                <c:pt idx="8">
                  <c:v>0.99504209683685529</c:v>
                </c:pt>
                <c:pt idx="9">
                  <c:v>0.99499112885713492</c:v>
                </c:pt>
                <c:pt idx="10">
                  <c:v>0.99493854655585756</c:v>
                </c:pt>
                <c:pt idx="11">
                  <c:v>0.99489637162073707</c:v>
                </c:pt>
                <c:pt idx="12">
                  <c:v>0.99495889940795579</c:v>
                </c:pt>
                <c:pt idx="13">
                  <c:v>0.99512011053891403</c:v>
                </c:pt>
                <c:pt idx="14">
                  <c:v>0.99511790016595947</c:v>
                </c:pt>
                <c:pt idx="15">
                  <c:v>0.9951163979256612</c:v>
                </c:pt>
                <c:pt idx="16">
                  <c:v>0.99515008505875913</c:v>
                </c:pt>
                <c:pt idx="17">
                  <c:v>0.99515056965645243</c:v>
                </c:pt>
                <c:pt idx="18">
                  <c:v>0.99515405810718771</c:v>
                </c:pt>
                <c:pt idx="19">
                  <c:v>0.99514144702015561</c:v>
                </c:pt>
                <c:pt idx="20">
                  <c:v>0.99514144702015561</c:v>
                </c:pt>
                <c:pt idx="21">
                  <c:v>0.99514144702015561</c:v>
                </c:pt>
                <c:pt idx="22">
                  <c:v>0.99514144702015561</c:v>
                </c:pt>
                <c:pt idx="23">
                  <c:v>0.99514144702015561</c:v>
                </c:pt>
                <c:pt idx="24">
                  <c:v>0.99514144702015561</c:v>
                </c:pt>
                <c:pt idx="25">
                  <c:v>0.99514144702015561</c:v>
                </c:pt>
                <c:pt idx="26">
                  <c:v>0.99514144702015561</c:v>
                </c:pt>
                <c:pt idx="27">
                  <c:v>0.99515176062964905</c:v>
                </c:pt>
                <c:pt idx="28">
                  <c:v>0.99512052710968435</c:v>
                </c:pt>
                <c:pt idx="29">
                  <c:v>0.9951205079065123</c:v>
                </c:pt>
                <c:pt idx="30">
                  <c:v>0.99511404685495641</c:v>
                </c:pt>
                <c:pt idx="31">
                  <c:v>0.99511448388400803</c:v>
                </c:pt>
                <c:pt idx="32">
                  <c:v>0.9951107533226925</c:v>
                </c:pt>
                <c:pt idx="33">
                  <c:v>0.99510357949457595</c:v>
                </c:pt>
                <c:pt idx="34">
                  <c:v>0.99446388029124</c:v>
                </c:pt>
                <c:pt idx="35">
                  <c:v>0.99425702045920461</c:v>
                </c:pt>
                <c:pt idx="36">
                  <c:v>0.99420752208694119</c:v>
                </c:pt>
                <c:pt idx="37">
                  <c:v>0.99419539823333203</c:v>
                </c:pt>
                <c:pt idx="38">
                  <c:v>0.99419848931646881</c:v>
                </c:pt>
                <c:pt idx="39">
                  <c:v>0.99420989612614608</c:v>
                </c:pt>
                <c:pt idx="40">
                  <c:v>0.99423642424141689</c:v>
                </c:pt>
                <c:pt idx="41">
                  <c:v>0.99421921882686226</c:v>
                </c:pt>
                <c:pt idx="42">
                  <c:v>0.99514194944040069</c:v>
                </c:pt>
                <c:pt idx="43">
                  <c:v>0.99524406500597951</c:v>
                </c:pt>
                <c:pt idx="44">
                  <c:v>0.99530384573551534</c:v>
                </c:pt>
                <c:pt idx="45">
                  <c:v>0.99512776381877588</c:v>
                </c:pt>
                <c:pt idx="46">
                  <c:v>0.995142760492018</c:v>
                </c:pt>
                <c:pt idx="47">
                  <c:v>0.99498005126262223</c:v>
                </c:pt>
                <c:pt idx="48">
                  <c:v>0.99499711560289361</c:v>
                </c:pt>
                <c:pt idx="49">
                  <c:v>0.99476074689655636</c:v>
                </c:pt>
                <c:pt idx="50">
                  <c:v>0.9946983463774185</c:v>
                </c:pt>
                <c:pt idx="51">
                  <c:v>0.99469432136746583</c:v>
                </c:pt>
                <c:pt idx="52">
                  <c:v>0.99468405055719877</c:v>
                </c:pt>
                <c:pt idx="53">
                  <c:v>0.9946510219799406</c:v>
                </c:pt>
                <c:pt idx="54">
                  <c:v>0.99462906083080982</c:v>
                </c:pt>
                <c:pt idx="55">
                  <c:v>0.99460445152660748</c:v>
                </c:pt>
                <c:pt idx="56">
                  <c:v>0.99459627976110176</c:v>
                </c:pt>
                <c:pt idx="57">
                  <c:v>0.99458497185403594</c:v>
                </c:pt>
                <c:pt idx="58">
                  <c:v>0.99462897799359729</c:v>
                </c:pt>
                <c:pt idx="59">
                  <c:v>0.99457471397139452</c:v>
                </c:pt>
                <c:pt idx="60">
                  <c:v>0.99454795993645306</c:v>
                </c:pt>
                <c:pt idx="61">
                  <c:v>0.99454565630887903</c:v>
                </c:pt>
                <c:pt idx="62">
                  <c:v>0.9945515397591439</c:v>
                </c:pt>
                <c:pt idx="63">
                  <c:v>0.99453457206228701</c:v>
                </c:pt>
                <c:pt idx="64">
                  <c:v>0.99453106679308745</c:v>
                </c:pt>
                <c:pt idx="65">
                  <c:v>0.99453199331475861</c:v>
                </c:pt>
                <c:pt idx="66">
                  <c:v>0.99452737714833461</c:v>
                </c:pt>
                <c:pt idx="67">
                  <c:v>0.99452055211508716</c:v>
                </c:pt>
                <c:pt idx="68">
                  <c:v>0.99476155029200697</c:v>
                </c:pt>
                <c:pt idx="69">
                  <c:v>0.99470289941184575</c:v>
                </c:pt>
                <c:pt idx="70">
                  <c:v>0.99464264098771771</c:v>
                </c:pt>
                <c:pt idx="71">
                  <c:v>0.99461042785495923</c:v>
                </c:pt>
                <c:pt idx="72">
                  <c:v>0.99456046095040118</c:v>
                </c:pt>
                <c:pt idx="73">
                  <c:v>0.99444037159236598</c:v>
                </c:pt>
                <c:pt idx="74">
                  <c:v>0.99441146140519099</c:v>
                </c:pt>
                <c:pt idx="75">
                  <c:v>0.99440693410050407</c:v>
                </c:pt>
                <c:pt idx="76">
                  <c:v>0.99440081155192117</c:v>
                </c:pt>
                <c:pt idx="77">
                  <c:v>0.99437282863948284</c:v>
                </c:pt>
                <c:pt idx="78">
                  <c:v>0.99436084887241905</c:v>
                </c:pt>
                <c:pt idx="79">
                  <c:v>0.99435990829352394</c:v>
                </c:pt>
                <c:pt idx="80">
                  <c:v>0.99434705848470661</c:v>
                </c:pt>
                <c:pt idx="81">
                  <c:v>0.99434893286490655</c:v>
                </c:pt>
                <c:pt idx="82">
                  <c:v>0.99434714194947382</c:v>
                </c:pt>
                <c:pt idx="83">
                  <c:v>0.99447753738634681</c:v>
                </c:pt>
                <c:pt idx="84">
                  <c:v>0.9944661918260026</c:v>
                </c:pt>
                <c:pt idx="85">
                  <c:v>0.99446457223298657</c:v>
                </c:pt>
                <c:pt idx="86">
                  <c:v>0.99446264840148091</c:v>
                </c:pt>
                <c:pt idx="87">
                  <c:v>0.99447497131542206</c:v>
                </c:pt>
                <c:pt idx="88">
                  <c:v>0.99447497131542206</c:v>
                </c:pt>
                <c:pt idx="89">
                  <c:v>0.99510977584358451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05-4FFD-8537-3C36D97AD4A5}"/>
            </c:ext>
          </c:extLst>
        </c:ser>
        <c:ser>
          <c:idx val="4"/>
          <c:order val="4"/>
          <c:tx>
            <c:strRef>
              <c:f>'Q_SAE = 1 pu Perfil Tensão'!$K$3</c:f>
              <c:strCache>
                <c:ptCount val="1"/>
                <c:pt idx="0">
                  <c:v>Fase B - Com MPC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'Q_SAE = 1 pu Perfil Tensão'!$C$4:$C$93</c:f>
              <c:strCache>
                <c:ptCount val="90"/>
                <c:pt idx="0">
                  <c:v>PCC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strCache>
            </c:strRef>
          </c:cat>
          <c:val>
            <c:numRef>
              <c:f>'Q_SAE = 1 pu Perfil Tensão'!$K$4:$K$93</c:f>
              <c:numCache>
                <c:formatCode>General</c:formatCode>
                <c:ptCount val="90"/>
                <c:pt idx="0">
                  <c:v>0.9973291275988575</c:v>
                </c:pt>
                <c:pt idx="1">
                  <c:v>0.99693921396904939</c:v>
                </c:pt>
                <c:pt idx="2">
                  <c:v>0.9969264664516384</c:v>
                </c:pt>
                <c:pt idx="3">
                  <c:v>0.99712765042848406</c:v>
                </c:pt>
                <c:pt idx="4">
                  <c:v>0.99712586239980261</c:v>
                </c:pt>
                <c:pt idx="5">
                  <c:v>0.99712645242667541</c:v>
                </c:pt>
                <c:pt idx="6">
                  <c:v>0.99701928391664285</c:v>
                </c:pt>
                <c:pt idx="7">
                  <c:v>0.99701621881426805</c:v>
                </c:pt>
                <c:pt idx="8">
                  <c:v>0.99686232346428616</c:v>
                </c:pt>
                <c:pt idx="9">
                  <c:v>0.99681983688553111</c:v>
                </c:pt>
                <c:pt idx="10">
                  <c:v>0.99677249416345759</c:v>
                </c:pt>
                <c:pt idx="11">
                  <c:v>0.99673495484895491</c:v>
                </c:pt>
                <c:pt idx="12">
                  <c:v>0.99679058066472737</c:v>
                </c:pt>
                <c:pt idx="13">
                  <c:v>0.99692426059707739</c:v>
                </c:pt>
                <c:pt idx="14">
                  <c:v>0.99692203729649731</c:v>
                </c:pt>
                <c:pt idx="15">
                  <c:v>0.99692074064309921</c:v>
                </c:pt>
                <c:pt idx="16">
                  <c:v>0.99694915167331322</c:v>
                </c:pt>
                <c:pt idx="17">
                  <c:v>0.99694945540975932</c:v>
                </c:pt>
                <c:pt idx="18">
                  <c:v>0.99695305719686256</c:v>
                </c:pt>
                <c:pt idx="19">
                  <c:v>0.99694197947683882</c:v>
                </c:pt>
                <c:pt idx="20">
                  <c:v>0.99694197947683882</c:v>
                </c:pt>
                <c:pt idx="21">
                  <c:v>0.99694197947683882</c:v>
                </c:pt>
                <c:pt idx="22">
                  <c:v>0.99694197947683882</c:v>
                </c:pt>
                <c:pt idx="23">
                  <c:v>0.99694197947683882</c:v>
                </c:pt>
                <c:pt idx="24">
                  <c:v>0.99694197947683882</c:v>
                </c:pt>
                <c:pt idx="25">
                  <c:v>0.99694197947683882</c:v>
                </c:pt>
                <c:pt idx="26">
                  <c:v>0.99694197947683882</c:v>
                </c:pt>
                <c:pt idx="27">
                  <c:v>0.99695100459114461</c:v>
                </c:pt>
                <c:pt idx="28">
                  <c:v>0.99692327521078095</c:v>
                </c:pt>
                <c:pt idx="29">
                  <c:v>0.99692293218941463</c:v>
                </c:pt>
                <c:pt idx="30">
                  <c:v>0.9969162309099423</c:v>
                </c:pt>
                <c:pt idx="31">
                  <c:v>0.99691617719126502</c:v>
                </c:pt>
                <c:pt idx="32">
                  <c:v>0.99691326006627445</c:v>
                </c:pt>
                <c:pt idx="33">
                  <c:v>0.99690617911624479</c:v>
                </c:pt>
                <c:pt idx="34">
                  <c:v>0.99633360516542335</c:v>
                </c:pt>
                <c:pt idx="35">
                  <c:v>0.99614836208053203</c:v>
                </c:pt>
                <c:pt idx="36">
                  <c:v>0.99610399070416999</c:v>
                </c:pt>
                <c:pt idx="37">
                  <c:v>0.99609320567563053</c:v>
                </c:pt>
                <c:pt idx="38">
                  <c:v>0.99609590077178933</c:v>
                </c:pt>
                <c:pt idx="39">
                  <c:v>0.99610613417979976</c:v>
                </c:pt>
                <c:pt idx="40">
                  <c:v>0.99612845127792249</c:v>
                </c:pt>
                <c:pt idx="41">
                  <c:v>0.99611312212623182</c:v>
                </c:pt>
                <c:pt idx="42">
                  <c:v>0.99694219472808043</c:v>
                </c:pt>
                <c:pt idx="43">
                  <c:v>0.99713349911222182</c:v>
                </c:pt>
                <c:pt idx="44">
                  <c:v>0.99716293155036861</c:v>
                </c:pt>
                <c:pt idx="45">
                  <c:v>0.99704706965141321</c:v>
                </c:pt>
                <c:pt idx="46">
                  <c:v>0.99706099031946893</c:v>
                </c:pt>
                <c:pt idx="47">
                  <c:v>0.99702568133415836</c:v>
                </c:pt>
                <c:pt idx="48">
                  <c:v>0.99704221639484603</c:v>
                </c:pt>
                <c:pt idx="89">
                  <c:v>0.9970712534735694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05-4FFD-8537-3C36D97AD4A5}"/>
            </c:ext>
          </c:extLst>
        </c:ser>
        <c:ser>
          <c:idx val="5"/>
          <c:order val="5"/>
          <c:tx>
            <c:strRef>
              <c:f>'Q_SAE = 1 pu Perfil Tensão'!$L$3</c:f>
              <c:strCache>
                <c:ptCount val="1"/>
                <c:pt idx="0">
                  <c:v>Fase C - Com MPC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'Q_SAE = 1 pu Perfil Tensão'!$C$4:$C$93</c:f>
              <c:strCache>
                <c:ptCount val="90"/>
                <c:pt idx="0">
                  <c:v>PCC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strCache>
            </c:strRef>
          </c:cat>
          <c:val>
            <c:numRef>
              <c:f>'Q_SAE = 1 pu Perfil Tensão'!$L$4:$L$93</c:f>
              <c:numCache>
                <c:formatCode>General</c:formatCode>
                <c:ptCount val="90"/>
                <c:pt idx="0">
                  <c:v>0.99700100563467509</c:v>
                </c:pt>
                <c:pt idx="1">
                  <c:v>0.99662567599817753</c:v>
                </c:pt>
                <c:pt idx="2">
                  <c:v>0.99661566399144419</c:v>
                </c:pt>
                <c:pt idx="3">
                  <c:v>0.99680361359398872</c:v>
                </c:pt>
                <c:pt idx="4">
                  <c:v>0.99680235898675162</c:v>
                </c:pt>
                <c:pt idx="5">
                  <c:v>0.99680277304730336</c:v>
                </c:pt>
                <c:pt idx="6">
                  <c:v>0.9966980778556197</c:v>
                </c:pt>
                <c:pt idx="7">
                  <c:v>0.99669532602852151</c:v>
                </c:pt>
                <c:pt idx="8">
                  <c:v>0.99653791825521698</c:v>
                </c:pt>
                <c:pt idx="9">
                  <c:v>0.99649523161204268</c:v>
                </c:pt>
                <c:pt idx="10">
                  <c:v>0.99644745863850748</c:v>
                </c:pt>
                <c:pt idx="11">
                  <c:v>0.99640877930824512</c:v>
                </c:pt>
                <c:pt idx="12">
                  <c:v>0.9964661549973769</c:v>
                </c:pt>
                <c:pt idx="13">
                  <c:v>0.99660352482550174</c:v>
                </c:pt>
                <c:pt idx="14">
                  <c:v>0.99660186921084937</c:v>
                </c:pt>
                <c:pt idx="15">
                  <c:v>0.99660044315568441</c:v>
                </c:pt>
                <c:pt idx="16">
                  <c:v>0.99663406853740577</c:v>
                </c:pt>
                <c:pt idx="17">
                  <c:v>0.99663469119711989</c:v>
                </c:pt>
                <c:pt idx="18">
                  <c:v>0.99663638910895513</c:v>
                </c:pt>
                <c:pt idx="19">
                  <c:v>0.99662789653751716</c:v>
                </c:pt>
                <c:pt idx="20">
                  <c:v>0.99662789653751716</c:v>
                </c:pt>
                <c:pt idx="21">
                  <c:v>0.99662789653751716</c:v>
                </c:pt>
                <c:pt idx="22">
                  <c:v>0.99662789653751716</c:v>
                </c:pt>
                <c:pt idx="23">
                  <c:v>0.99662789653751716</c:v>
                </c:pt>
                <c:pt idx="24">
                  <c:v>0.99662789653751716</c:v>
                </c:pt>
                <c:pt idx="25">
                  <c:v>0.99662789653751716</c:v>
                </c:pt>
                <c:pt idx="26">
                  <c:v>0.99662789653751716</c:v>
                </c:pt>
                <c:pt idx="27">
                  <c:v>0.99663508266570466</c:v>
                </c:pt>
                <c:pt idx="28">
                  <c:v>0.99661194033322975</c:v>
                </c:pt>
                <c:pt idx="29">
                  <c:v>0.99661277234517209</c:v>
                </c:pt>
                <c:pt idx="30">
                  <c:v>0.99660798535837491</c:v>
                </c:pt>
                <c:pt idx="31">
                  <c:v>0.9966089024667264</c:v>
                </c:pt>
                <c:pt idx="32">
                  <c:v>0.9966050219198519</c:v>
                </c:pt>
                <c:pt idx="33">
                  <c:v>0.99659854543045179</c:v>
                </c:pt>
                <c:pt idx="34">
                  <c:v>0.99599913310134525</c:v>
                </c:pt>
                <c:pt idx="35">
                  <c:v>0.99580875649398437</c:v>
                </c:pt>
                <c:pt idx="36">
                  <c:v>0.99576320129854856</c:v>
                </c:pt>
                <c:pt idx="37">
                  <c:v>0.99575202542897912</c:v>
                </c:pt>
                <c:pt idx="38">
                  <c:v>0.99575488532098644</c:v>
                </c:pt>
                <c:pt idx="39">
                  <c:v>0.99576538242745682</c:v>
                </c:pt>
                <c:pt idx="40">
                  <c:v>0.99578910022753697</c:v>
                </c:pt>
                <c:pt idx="41">
                  <c:v>0.99577325083304935</c:v>
                </c:pt>
                <c:pt idx="42">
                  <c:v>0.99662255567099434</c:v>
                </c:pt>
                <c:pt idx="43">
                  <c:v>0.99664412346887643</c:v>
                </c:pt>
                <c:pt idx="44">
                  <c:v>0.99670693980571901</c:v>
                </c:pt>
                <c:pt idx="45">
                  <c:v>0.99653817969448022</c:v>
                </c:pt>
                <c:pt idx="46">
                  <c:v>0.99655045566733425</c:v>
                </c:pt>
                <c:pt idx="47">
                  <c:v>0.99632631925604809</c:v>
                </c:pt>
                <c:pt idx="48">
                  <c:v>0.99633883445273108</c:v>
                </c:pt>
                <c:pt idx="49">
                  <c:v>0.99603098137383594</c:v>
                </c:pt>
                <c:pt idx="50">
                  <c:v>0.99595134481547698</c:v>
                </c:pt>
                <c:pt idx="51">
                  <c:v>0.99594620740216866</c:v>
                </c:pt>
                <c:pt idx="52">
                  <c:v>0.99593309941737229</c:v>
                </c:pt>
                <c:pt idx="53">
                  <c:v>0.9958909471997297</c:v>
                </c:pt>
                <c:pt idx="54">
                  <c:v>0.99586292060948833</c:v>
                </c:pt>
                <c:pt idx="55">
                  <c:v>0.99583151350790999</c:v>
                </c:pt>
                <c:pt idx="56">
                  <c:v>0.99582108480489551</c:v>
                </c:pt>
                <c:pt idx="57">
                  <c:v>0.99580665380940614</c:v>
                </c:pt>
                <c:pt idx="58">
                  <c:v>0.99586281342315575</c:v>
                </c:pt>
                <c:pt idx="59">
                  <c:v>0.99579355573997319</c:v>
                </c:pt>
                <c:pt idx="60">
                  <c:v>0.99575940747972536</c:v>
                </c:pt>
                <c:pt idx="61">
                  <c:v>0.99575646751174596</c:v>
                </c:pt>
                <c:pt idx="62">
                  <c:v>0.99576397645404047</c:v>
                </c:pt>
                <c:pt idx="63">
                  <c:v>0.99574232004544316</c:v>
                </c:pt>
                <c:pt idx="64">
                  <c:v>0.99573784620841155</c:v>
                </c:pt>
                <c:pt idx="65">
                  <c:v>0.99573902877237597</c:v>
                </c:pt>
                <c:pt idx="66">
                  <c:v>0.99573313678736797</c:v>
                </c:pt>
                <c:pt idx="67">
                  <c:v>0.99572442557589336</c:v>
                </c:pt>
                <c:pt idx="68">
                  <c:v>0.99603200830424943</c:v>
                </c:pt>
                <c:pt idx="69">
                  <c:v>0.99595715835615495</c:v>
                </c:pt>
                <c:pt idx="70">
                  <c:v>0.99588025329212404</c:v>
                </c:pt>
                <c:pt idx="71">
                  <c:v>0.99583914118354255</c:v>
                </c:pt>
                <c:pt idx="72">
                  <c:v>0.99577537134017946</c:v>
                </c:pt>
                <c:pt idx="73">
                  <c:v>0.99562210705914389</c:v>
                </c:pt>
                <c:pt idx="74">
                  <c:v>0.99558520998406008</c:v>
                </c:pt>
                <c:pt idx="75">
                  <c:v>0.99557943196297483</c:v>
                </c:pt>
                <c:pt idx="76">
                  <c:v>0.99557161815463591</c:v>
                </c:pt>
                <c:pt idx="77">
                  <c:v>0.99553590477311504</c:v>
                </c:pt>
                <c:pt idx="78">
                  <c:v>0.99552061565941041</c:v>
                </c:pt>
                <c:pt idx="79">
                  <c:v>0.99551941502187236</c:v>
                </c:pt>
                <c:pt idx="80">
                  <c:v>0.99550301689360721</c:v>
                </c:pt>
                <c:pt idx="81">
                  <c:v>0.99550540938291832</c:v>
                </c:pt>
                <c:pt idx="82">
                  <c:v>0.99550312269931951</c:v>
                </c:pt>
                <c:pt idx="83">
                  <c:v>0.99566954466747903</c:v>
                </c:pt>
                <c:pt idx="84">
                  <c:v>0.99565506836254469</c:v>
                </c:pt>
                <c:pt idx="85">
                  <c:v>0.99565300220164654</c:v>
                </c:pt>
                <c:pt idx="86">
                  <c:v>0.99565054683136045</c:v>
                </c:pt>
                <c:pt idx="87">
                  <c:v>0.99566627058940893</c:v>
                </c:pt>
                <c:pt idx="88">
                  <c:v>0.99566627058940893</c:v>
                </c:pt>
                <c:pt idx="89">
                  <c:v>0.99649357373819347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05-4FFD-8537-3C36D97AD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77264"/>
        <c:axId val="831183504"/>
      </c:lineChart>
      <c:catAx>
        <c:axId val="8311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Barra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1183504"/>
        <c:crosses val="autoZero"/>
        <c:auto val="1"/>
        <c:lblAlgn val="ctr"/>
        <c:lblOffset val="100"/>
        <c:tickMarkSkip val="6"/>
        <c:noMultiLvlLbl val="0"/>
      </c:catAx>
      <c:valAx>
        <c:axId val="8311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Tensão (PU)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11772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853619860017497"/>
          <c:y val="0.67676092662330245"/>
          <c:w val="0.72376093613298342"/>
          <c:h val="0.117441971927422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66673</xdr:colOff>
      <xdr:row>25</xdr:row>
      <xdr:rowOff>28574</xdr:rowOff>
    </xdr:from>
    <xdr:to>
      <xdr:col>69</xdr:col>
      <xdr:colOff>581024</xdr:colOff>
      <xdr:row>51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159A0B-37E4-4282-A966-83347DE23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152400</xdr:colOff>
      <xdr:row>25</xdr:row>
      <xdr:rowOff>19049</xdr:rowOff>
    </xdr:from>
    <xdr:to>
      <xdr:col>43</xdr:col>
      <xdr:colOff>133350</xdr:colOff>
      <xdr:row>53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292193-8BBA-44EE-ABB5-D53AAB3DF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9525</xdr:colOff>
      <xdr:row>1</xdr:row>
      <xdr:rowOff>9524</xdr:rowOff>
    </xdr:from>
    <xdr:to>
      <xdr:col>53</xdr:col>
      <xdr:colOff>581025</xdr:colOff>
      <xdr:row>23</xdr:row>
      <xdr:rowOff>152399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F86CD1-A354-4035-BC33-FAB4057C0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285750</xdr:colOff>
      <xdr:row>25</xdr:row>
      <xdr:rowOff>47625</xdr:rowOff>
    </xdr:from>
    <xdr:to>
      <xdr:col>56</xdr:col>
      <xdr:colOff>190500</xdr:colOff>
      <xdr:row>51</xdr:row>
      <xdr:rowOff>66676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FD155A-A1C1-4CC7-B66E-C196C1A8E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95249</xdr:colOff>
      <xdr:row>52</xdr:row>
      <xdr:rowOff>66675</xdr:rowOff>
    </xdr:from>
    <xdr:to>
      <xdr:col>69</xdr:col>
      <xdr:colOff>600074</xdr:colOff>
      <xdr:row>79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5FB74D-A951-4D2D-A81D-9220E517B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352425</xdr:colOff>
      <xdr:row>52</xdr:row>
      <xdr:rowOff>19050</xdr:rowOff>
    </xdr:from>
    <xdr:to>
      <xdr:col>56</xdr:col>
      <xdr:colOff>161925</xdr:colOff>
      <xdr:row>69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AEE54E6-70DA-4037-AE6A-BD2D8C106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25</xdr:col>
      <xdr:colOff>0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EA1F7D-427A-4182-A9D3-C9C7B35A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7AEF4-0FED-454E-8F60-177997639FA3}">
  <dimension ref="B2:AE150"/>
  <sheetViews>
    <sheetView tabSelected="1" topLeftCell="AR1" zoomScaleNormal="100" workbookViewId="0">
      <selection activeCell="BL83" sqref="BL83"/>
    </sheetView>
  </sheetViews>
  <sheetFormatPr defaultRowHeight="15" x14ac:dyDescent="0.25"/>
  <cols>
    <col min="2" max="2" width="18.7109375" bestFit="1" customWidth="1"/>
    <col min="3" max="3" width="22.28515625" bestFit="1" customWidth="1"/>
    <col min="5" max="5" width="5" customWidth="1"/>
    <col min="6" max="6" width="22.28515625" bestFit="1" customWidth="1"/>
    <col min="7" max="7" width="18" bestFit="1" customWidth="1"/>
    <col min="8" max="9" width="17.85546875" bestFit="1" customWidth="1"/>
    <col min="10" max="10" width="24.140625" bestFit="1" customWidth="1"/>
    <col min="11" max="11" width="26.28515625" bestFit="1" customWidth="1"/>
    <col min="12" max="12" width="23.28515625" bestFit="1" customWidth="1"/>
    <col min="13" max="13" width="27" bestFit="1" customWidth="1"/>
    <col min="14" max="14" width="5.42578125" customWidth="1"/>
    <col min="15" max="15" width="23.85546875" bestFit="1" customWidth="1"/>
    <col min="16" max="16" width="17.5703125" bestFit="1" customWidth="1"/>
    <col min="17" max="17" width="17.5703125" customWidth="1"/>
    <col min="18" max="18" width="6.42578125" customWidth="1"/>
    <col min="19" max="19" width="11.85546875" bestFit="1" customWidth="1"/>
    <col min="20" max="20" width="5.28515625" customWidth="1"/>
    <col min="21" max="21" width="22.28515625" bestFit="1" customWidth="1"/>
    <col min="22" max="22" width="18.140625" bestFit="1" customWidth="1"/>
    <col min="23" max="24" width="18" bestFit="1" customWidth="1"/>
    <col min="25" max="25" width="24.28515625" bestFit="1" customWidth="1"/>
    <col min="26" max="26" width="26.42578125" bestFit="1" customWidth="1"/>
    <col min="27" max="27" width="23.28515625" bestFit="1" customWidth="1"/>
    <col min="28" max="28" width="27.5703125" bestFit="1" customWidth="1"/>
  </cols>
  <sheetData>
    <row r="2" spans="2:31" ht="15.75" thickBot="1" x14ac:dyDescent="0.3"/>
    <row r="3" spans="2:31" ht="16.5" thickBot="1" x14ac:dyDescent="0.3">
      <c r="F3" s="90" t="s">
        <v>242</v>
      </c>
      <c r="G3" s="91"/>
      <c r="H3" s="91"/>
      <c r="I3" s="91"/>
      <c r="J3" s="91"/>
      <c r="K3" s="91"/>
      <c r="L3" s="91"/>
      <c r="M3" s="92"/>
      <c r="O3" s="93" t="s">
        <v>243</v>
      </c>
      <c r="P3" s="94"/>
      <c r="Q3" s="94"/>
      <c r="R3" s="94"/>
      <c r="S3" s="95"/>
      <c r="U3" s="96" t="s">
        <v>242</v>
      </c>
      <c r="V3" s="97"/>
      <c r="W3" s="97"/>
      <c r="X3" s="97"/>
      <c r="Y3" s="97"/>
      <c r="Z3" s="97"/>
      <c r="AA3" s="97"/>
      <c r="AB3" s="98"/>
    </row>
    <row r="4" spans="2:31" ht="16.5" thickBot="1" x14ac:dyDescent="0.3">
      <c r="B4" s="99" t="s">
        <v>241</v>
      </c>
      <c r="C4" s="100"/>
      <c r="D4" s="16"/>
      <c r="F4" s="101"/>
      <c r="G4" s="103" t="s">
        <v>0</v>
      </c>
      <c r="H4" s="104"/>
      <c r="I4" s="105"/>
      <c r="J4" s="106" t="s">
        <v>246</v>
      </c>
      <c r="K4" s="107"/>
      <c r="L4" s="107"/>
      <c r="M4" s="108"/>
      <c r="O4" s="109" t="s">
        <v>238</v>
      </c>
      <c r="P4" s="110"/>
      <c r="Q4" s="110"/>
      <c r="R4" s="110"/>
      <c r="S4" s="111"/>
      <c r="U4" s="112"/>
      <c r="V4" s="114" t="s">
        <v>247</v>
      </c>
      <c r="W4" s="115"/>
      <c r="X4" s="116"/>
      <c r="Y4" s="87" t="s">
        <v>248</v>
      </c>
      <c r="Z4" s="88"/>
      <c r="AA4" s="88"/>
      <c r="AB4" s="89"/>
    </row>
    <row r="5" spans="2:31" ht="15.75" thickBot="1" x14ac:dyDescent="0.3">
      <c r="B5" s="39" t="s">
        <v>239</v>
      </c>
      <c r="C5" s="39" t="s">
        <v>240</v>
      </c>
      <c r="D5" s="39" t="s">
        <v>266</v>
      </c>
      <c r="F5" s="102"/>
      <c r="G5" s="38" t="s">
        <v>250</v>
      </c>
      <c r="H5" s="38" t="s">
        <v>251</v>
      </c>
      <c r="I5" s="38" t="s">
        <v>252</v>
      </c>
      <c r="J5" s="82" t="s">
        <v>257</v>
      </c>
      <c r="K5" s="82" t="s">
        <v>258</v>
      </c>
      <c r="L5" s="83" t="s">
        <v>253</v>
      </c>
      <c r="M5" s="83" t="s">
        <v>261</v>
      </c>
      <c r="O5" s="46" t="s">
        <v>244</v>
      </c>
      <c r="P5" s="46" t="s">
        <v>245</v>
      </c>
      <c r="Q5" s="46" t="s">
        <v>268</v>
      </c>
      <c r="R5" s="46" t="s">
        <v>237</v>
      </c>
      <c r="S5" s="46" t="s">
        <v>264</v>
      </c>
      <c r="U5" s="113"/>
      <c r="V5" s="61" t="s">
        <v>254</v>
      </c>
      <c r="W5" s="61" t="s">
        <v>255</v>
      </c>
      <c r="X5" s="61" t="s">
        <v>256</v>
      </c>
      <c r="Y5" s="62" t="s">
        <v>259</v>
      </c>
      <c r="Z5" s="62" t="s">
        <v>260</v>
      </c>
      <c r="AA5" s="61" t="s">
        <v>253</v>
      </c>
      <c r="AB5" s="61" t="s">
        <v>262</v>
      </c>
      <c r="AD5" s="85" t="s">
        <v>265</v>
      </c>
      <c r="AE5" s="85" t="s">
        <v>267</v>
      </c>
    </row>
    <row r="6" spans="2:31" x14ac:dyDescent="0.25">
      <c r="B6" s="17">
        <v>294</v>
      </c>
      <c r="C6" s="18">
        <v>149</v>
      </c>
      <c r="D6" s="19">
        <v>0</v>
      </c>
      <c r="F6" s="11" t="s">
        <v>1</v>
      </c>
      <c r="G6" s="26">
        <v>0.9831409751059097</v>
      </c>
      <c r="H6" s="27">
        <v>0.98440686412356215</v>
      </c>
      <c r="I6" s="47">
        <v>0.9841097641164005</v>
      </c>
      <c r="J6" s="51">
        <v>294.04199999999997</v>
      </c>
      <c r="K6" s="47">
        <v>149.893</v>
      </c>
      <c r="L6" s="27">
        <f>SQRT((J6^2)+(K6^2))</f>
        <v>330.04334444584697</v>
      </c>
      <c r="M6" s="28">
        <f>J6/L6</f>
        <v>0.89091934422645491</v>
      </c>
      <c r="O6" s="57">
        <v>0</v>
      </c>
      <c r="P6" s="58">
        <v>5.99</v>
      </c>
      <c r="Q6" s="58">
        <v>207.92727500000001</v>
      </c>
      <c r="R6" s="58">
        <v>0.50028286</v>
      </c>
      <c r="S6" s="59">
        <v>0.98419793</v>
      </c>
      <c r="U6" s="11" t="s">
        <v>1</v>
      </c>
      <c r="V6" s="63">
        <v>0.99864493543274391</v>
      </c>
      <c r="W6" s="64">
        <v>0.99988865187893272</v>
      </c>
      <c r="X6" s="65">
        <v>0.99959753271672203</v>
      </c>
      <c r="Y6" s="66">
        <v>300.00299999999999</v>
      </c>
      <c r="Z6" s="65">
        <v>-58.075600000000001</v>
      </c>
      <c r="AA6" s="64">
        <f>SQRT((Y6^2)+(Z6^2))</f>
        <v>305.57253692758451</v>
      </c>
      <c r="AB6" s="67">
        <f>Y6/AA6</f>
        <v>0.98177343754911983</v>
      </c>
      <c r="AC6" s="84">
        <v>0</v>
      </c>
      <c r="AD6">
        <f>O6-P6</f>
        <v>-5.99</v>
      </c>
      <c r="AE6">
        <f>R6*100</f>
        <v>50.028286000000001</v>
      </c>
    </row>
    <row r="7" spans="2:31" x14ac:dyDescent="0.25">
      <c r="B7" s="20">
        <v>290.10000000000002</v>
      </c>
      <c r="C7" s="21">
        <v>148.33000000000001</v>
      </c>
      <c r="D7" s="22">
        <v>0</v>
      </c>
      <c r="F7" s="12" t="s">
        <v>2</v>
      </c>
      <c r="G7" s="29">
        <v>0.98327227658108141</v>
      </c>
      <c r="H7" s="30">
        <v>0.98452444853448395</v>
      </c>
      <c r="I7" s="48">
        <v>0.98422678932155183</v>
      </c>
      <c r="J7" s="52">
        <v>290.13200000000001</v>
      </c>
      <c r="K7" s="48">
        <v>149.19399999999999</v>
      </c>
      <c r="L7" s="30">
        <f t="shared" ref="L7:L70" si="0">SQRT((J7^2)+(K7^2))</f>
        <v>326.24442839686935</v>
      </c>
      <c r="M7" s="31">
        <f t="shared" ref="M7:M70" si="1">J7/L7</f>
        <v>0.88930867394633528</v>
      </c>
      <c r="O7" s="40">
        <v>0</v>
      </c>
      <c r="P7" s="41">
        <v>9.89</v>
      </c>
      <c r="Q7" s="41">
        <v>207.25727499999999</v>
      </c>
      <c r="R7" s="41">
        <v>0.50199433000000004</v>
      </c>
      <c r="S7" s="42">
        <v>0.98424909000000005</v>
      </c>
      <c r="U7" s="12" t="s">
        <v>2</v>
      </c>
      <c r="V7" s="68">
        <v>0.99865492731238525</v>
      </c>
      <c r="W7" s="69">
        <v>0.99988720023624789</v>
      </c>
      <c r="X7" s="70">
        <v>0.99959443072228138</v>
      </c>
      <c r="Y7" s="71">
        <v>299.99400000000003</v>
      </c>
      <c r="Z7" s="70">
        <v>-58.103699999999996</v>
      </c>
      <c r="AA7" s="69">
        <f t="shared" ref="AA7:AA70" si="2">SQRT((Y7^2)+(Z7^2))</f>
        <v>305.56904291778318</v>
      </c>
      <c r="AB7" s="72">
        <f t="shared" ref="AB7:AB70" si="3">Y7/AA7</f>
        <v>0.98175521032972191</v>
      </c>
      <c r="AC7" s="84">
        <v>6.9444444444444441E-3</v>
      </c>
      <c r="AD7">
        <f t="shared" ref="AD7:AD70" si="4">O7-P7</f>
        <v>-9.89</v>
      </c>
      <c r="AE7">
        <f t="shared" ref="AE7:AE70" si="5">R7*100</f>
        <v>50.199433000000006</v>
      </c>
    </row>
    <row r="8" spans="2:31" x14ac:dyDescent="0.25">
      <c r="B8" s="20">
        <v>286.3</v>
      </c>
      <c r="C8" s="21">
        <v>147.66999999999999</v>
      </c>
      <c r="D8" s="22">
        <v>0</v>
      </c>
      <c r="F8" s="12" t="s">
        <v>3</v>
      </c>
      <c r="G8" s="29">
        <v>0.98340003399199172</v>
      </c>
      <c r="H8" s="30">
        <v>0.98464039799235226</v>
      </c>
      <c r="I8" s="48">
        <v>0.98434026397239915</v>
      </c>
      <c r="J8" s="52">
        <v>286.322</v>
      </c>
      <c r="K8" s="48">
        <v>148.506</v>
      </c>
      <c r="L8" s="30">
        <f t="shared" si="0"/>
        <v>322.54351600985564</v>
      </c>
      <c r="M8" s="31">
        <f t="shared" si="1"/>
        <v>0.88770037464107987</v>
      </c>
      <c r="O8" s="40">
        <v>0</v>
      </c>
      <c r="P8" s="41">
        <v>13.69</v>
      </c>
      <c r="Q8" s="41">
        <v>206.597275</v>
      </c>
      <c r="R8" s="41">
        <v>0.50482009999999999</v>
      </c>
      <c r="S8" s="42">
        <v>0.98429946999999995</v>
      </c>
      <c r="U8" s="12" t="s">
        <v>3</v>
      </c>
      <c r="V8" s="68">
        <v>0.99866617976200678</v>
      </c>
      <c r="W8" s="69">
        <v>0.99988616936407826</v>
      </c>
      <c r="X8" s="70">
        <v>0.99959243036898626</v>
      </c>
      <c r="Y8" s="71">
        <v>299.98500000000001</v>
      </c>
      <c r="Z8" s="70">
        <v>-58.130300000000005</v>
      </c>
      <c r="AA8" s="69">
        <f t="shared" si="2"/>
        <v>305.56526635579837</v>
      </c>
      <c r="AB8" s="72">
        <f t="shared" si="3"/>
        <v>0.98173789049276061</v>
      </c>
      <c r="AC8" s="84">
        <v>1.38888888888889E-2</v>
      </c>
      <c r="AD8">
        <f t="shared" si="4"/>
        <v>-13.69</v>
      </c>
      <c r="AE8">
        <f t="shared" si="5"/>
        <v>50.482010000000002</v>
      </c>
    </row>
    <row r="9" spans="2:31" x14ac:dyDescent="0.25">
      <c r="B9" s="20">
        <v>282.5</v>
      </c>
      <c r="C9" s="21">
        <v>147</v>
      </c>
      <c r="D9" s="22">
        <v>0</v>
      </c>
      <c r="F9" s="12" t="s">
        <v>4</v>
      </c>
      <c r="G9" s="29">
        <v>0.98352787323715674</v>
      </c>
      <c r="H9" s="30">
        <v>0.98475641863388863</v>
      </c>
      <c r="I9" s="48">
        <v>0.98445601717051134</v>
      </c>
      <c r="J9" s="52">
        <v>282.51299999999998</v>
      </c>
      <c r="K9" s="48">
        <v>147.80799999999999</v>
      </c>
      <c r="L9" s="30">
        <f t="shared" si="0"/>
        <v>318.84290808013901</v>
      </c>
      <c r="M9" s="31">
        <f t="shared" si="1"/>
        <v>0.88605702946666209</v>
      </c>
      <c r="O9" s="40">
        <v>0</v>
      </c>
      <c r="P9" s="41">
        <v>17.489999999999998</v>
      </c>
      <c r="Q9" s="41">
        <v>205.92727499999998</v>
      </c>
      <c r="R9" s="41">
        <v>0.50873159999999995</v>
      </c>
      <c r="S9" s="42">
        <v>0.98435052000000001</v>
      </c>
      <c r="U9" s="12" t="s">
        <v>4</v>
      </c>
      <c r="V9" s="68">
        <v>0.99867617744023585</v>
      </c>
      <c r="W9" s="69">
        <v>0.99988406601122404</v>
      </c>
      <c r="X9" s="70">
        <v>0.99958932848005944</v>
      </c>
      <c r="Y9" s="71">
        <v>299.97699999999998</v>
      </c>
      <c r="Z9" s="70">
        <v>-58.156999999999996</v>
      </c>
      <c r="AA9" s="69">
        <f t="shared" si="2"/>
        <v>305.5624930812026</v>
      </c>
      <c r="AB9" s="72">
        <f t="shared" si="3"/>
        <v>0.98172061948807865</v>
      </c>
      <c r="AC9" s="84">
        <v>2.0833333333333301E-2</v>
      </c>
      <c r="AD9">
        <f t="shared" si="4"/>
        <v>-17.489999999999998</v>
      </c>
      <c r="AE9">
        <f t="shared" si="5"/>
        <v>50.873159999999999</v>
      </c>
    </row>
    <row r="10" spans="2:31" x14ac:dyDescent="0.25">
      <c r="B10" s="20">
        <v>278.60000000000002</v>
      </c>
      <c r="C10" s="21">
        <v>146.33000000000001</v>
      </c>
      <c r="D10" s="22">
        <v>0</v>
      </c>
      <c r="F10" s="12" t="s">
        <v>5</v>
      </c>
      <c r="G10" s="29">
        <v>0.98365815933814837</v>
      </c>
      <c r="H10" s="30">
        <v>0.98487422405532044</v>
      </c>
      <c r="I10" s="48">
        <v>0.98457219203628121</v>
      </c>
      <c r="J10" s="52">
        <v>278.60399999999998</v>
      </c>
      <c r="K10" s="48">
        <v>147.11000000000001</v>
      </c>
      <c r="L10" s="30">
        <f t="shared" si="0"/>
        <v>315.057996115001</v>
      </c>
      <c r="M10" s="31">
        <f t="shared" si="1"/>
        <v>0.88429433131513113</v>
      </c>
      <c r="O10" s="40">
        <v>0</v>
      </c>
      <c r="P10" s="41">
        <v>21.39</v>
      </c>
      <c r="Q10" s="41">
        <v>205.25727499999999</v>
      </c>
      <c r="R10" s="41">
        <v>0.51372885000000001</v>
      </c>
      <c r="S10" s="42">
        <v>0.98440156000000001</v>
      </c>
      <c r="U10" s="12" t="s">
        <v>5</v>
      </c>
      <c r="V10" s="68">
        <v>0.99868742700367175</v>
      </c>
      <c r="W10" s="69">
        <v>0.99988196273271956</v>
      </c>
      <c r="X10" s="70">
        <v>0.99958622664612085</v>
      </c>
      <c r="Y10" s="71">
        <v>299.96899999999999</v>
      </c>
      <c r="Z10" s="70">
        <v>-58.183999999999997</v>
      </c>
      <c r="AA10" s="69">
        <f t="shared" si="2"/>
        <v>305.55977944912843</v>
      </c>
      <c r="AB10" s="72">
        <f t="shared" si="3"/>
        <v>0.98170315655022511</v>
      </c>
      <c r="AC10" s="84">
        <v>2.7777777777777801E-2</v>
      </c>
      <c r="AD10">
        <f t="shared" si="4"/>
        <v>-21.39</v>
      </c>
      <c r="AE10">
        <f t="shared" si="5"/>
        <v>51.372885000000004</v>
      </c>
    </row>
    <row r="11" spans="2:31" x14ac:dyDescent="0.25">
      <c r="B11" s="20">
        <v>274.8</v>
      </c>
      <c r="C11" s="21">
        <v>145.66999999999999</v>
      </c>
      <c r="D11" s="22">
        <v>0</v>
      </c>
      <c r="F11" s="12" t="s">
        <v>6</v>
      </c>
      <c r="G11" s="29">
        <v>0.98378614994161706</v>
      </c>
      <c r="H11" s="30">
        <v>0.98498866643913585</v>
      </c>
      <c r="I11" s="48">
        <v>0.98468590962197966</v>
      </c>
      <c r="J11" s="52">
        <v>274.79500000000002</v>
      </c>
      <c r="K11" s="48">
        <v>146.423</v>
      </c>
      <c r="L11" s="30">
        <f t="shared" si="0"/>
        <v>311.37114020730951</v>
      </c>
      <c r="M11" s="31">
        <f t="shared" si="1"/>
        <v>0.88253201570653828</v>
      </c>
      <c r="O11" s="40">
        <v>0</v>
      </c>
      <c r="P11" s="41">
        <v>25.19</v>
      </c>
      <c r="Q11" s="41">
        <v>204.597275</v>
      </c>
      <c r="R11" s="41">
        <v>0.51984039999999998</v>
      </c>
      <c r="S11" s="42">
        <v>0.98445185000000002</v>
      </c>
      <c r="U11" s="12" t="s">
        <v>6</v>
      </c>
      <c r="V11" s="68">
        <v>0.99869742179611398</v>
      </c>
      <c r="W11" s="69">
        <v>0.99988093206153894</v>
      </c>
      <c r="X11" s="70">
        <v>0.99958422644030709</v>
      </c>
      <c r="Y11" s="71">
        <v>299.96100000000001</v>
      </c>
      <c r="Z11" s="70">
        <v>-58.209499999999998</v>
      </c>
      <c r="AA11" s="69">
        <f t="shared" si="2"/>
        <v>305.55678263008662</v>
      </c>
      <c r="AB11" s="72">
        <f t="shared" si="3"/>
        <v>0.98168660311867151</v>
      </c>
      <c r="AC11" s="84">
        <v>3.4722222222222203E-2</v>
      </c>
      <c r="AD11">
        <f t="shared" si="4"/>
        <v>-25.19</v>
      </c>
      <c r="AE11">
        <f t="shared" si="5"/>
        <v>51.98404</v>
      </c>
    </row>
    <row r="12" spans="2:31" x14ac:dyDescent="0.25">
      <c r="B12" s="20">
        <v>271</v>
      </c>
      <c r="C12" s="21">
        <v>145</v>
      </c>
      <c r="D12" s="22">
        <v>0</v>
      </c>
      <c r="F12" s="12" t="s">
        <v>7</v>
      </c>
      <c r="G12" s="29">
        <v>0.98391422207595902</v>
      </c>
      <c r="H12" s="30">
        <v>0.98510382663541252</v>
      </c>
      <c r="I12" s="48">
        <v>0.98479970755942881</v>
      </c>
      <c r="J12" s="52">
        <v>270.98700000000002</v>
      </c>
      <c r="K12" s="48">
        <v>145.726</v>
      </c>
      <c r="L12" s="30">
        <f t="shared" si="0"/>
        <v>307.684938281028</v>
      </c>
      <c r="M12" s="31">
        <f t="shared" si="1"/>
        <v>0.88072884397250073</v>
      </c>
      <c r="O12" s="40">
        <v>0</v>
      </c>
      <c r="P12" s="41">
        <v>28.99</v>
      </c>
      <c r="Q12" s="41">
        <v>203.92727499999998</v>
      </c>
      <c r="R12" s="41">
        <v>0.52703767999999995</v>
      </c>
      <c r="S12" s="42">
        <v>0.98450289999999996</v>
      </c>
      <c r="U12" s="12" t="s">
        <v>7</v>
      </c>
      <c r="V12" s="68">
        <v>0.99870867426242316</v>
      </c>
      <c r="W12" s="69">
        <v>0.99987948083460376</v>
      </c>
      <c r="X12" s="70">
        <v>0.99958112471188498</v>
      </c>
      <c r="Y12" s="71">
        <v>299.95299999999997</v>
      </c>
      <c r="Z12" s="70">
        <v>-58.235099999999996</v>
      </c>
      <c r="AA12" s="69">
        <f t="shared" si="2"/>
        <v>305.5538071780648</v>
      </c>
      <c r="AB12" s="72">
        <f t="shared" si="3"/>
        <v>0.98166998071537404</v>
      </c>
      <c r="AC12" s="84">
        <v>4.1666666666666699E-2</v>
      </c>
      <c r="AD12">
        <f t="shared" si="4"/>
        <v>-28.99</v>
      </c>
      <c r="AE12">
        <f t="shared" si="5"/>
        <v>52.703767999999997</v>
      </c>
    </row>
    <row r="13" spans="2:31" x14ac:dyDescent="0.25">
      <c r="B13" s="20">
        <v>268.39999999999998</v>
      </c>
      <c r="C13" s="21">
        <v>145.83000000000001</v>
      </c>
      <c r="D13" s="22">
        <v>0</v>
      </c>
      <c r="F13" s="12" t="s">
        <v>8</v>
      </c>
      <c r="G13" s="29">
        <v>0.98390169642945102</v>
      </c>
      <c r="H13" s="30">
        <v>0.98508842986156975</v>
      </c>
      <c r="I13" s="48">
        <v>0.98477792961904675</v>
      </c>
      <c r="J13" s="52">
        <v>268.38499999999999</v>
      </c>
      <c r="K13" s="48">
        <v>146.53899999999999</v>
      </c>
      <c r="L13" s="30">
        <f t="shared" si="0"/>
        <v>305.78454301354083</v>
      </c>
      <c r="M13" s="31">
        <f t="shared" si="1"/>
        <v>0.8776931539934486</v>
      </c>
      <c r="O13" s="40">
        <v>0</v>
      </c>
      <c r="P13" s="41">
        <v>31.59</v>
      </c>
      <c r="Q13" s="41">
        <v>204.75727499999999</v>
      </c>
      <c r="R13" s="41">
        <v>0.53532071000000003</v>
      </c>
      <c r="S13" s="42">
        <v>0.98443943</v>
      </c>
      <c r="U13" s="12" t="s">
        <v>8</v>
      </c>
      <c r="V13" s="68">
        <v>0.9987136094533432</v>
      </c>
      <c r="W13" s="69">
        <v>0.9998816678711544</v>
      </c>
      <c r="X13" s="70">
        <v>0.99957731997845556</v>
      </c>
      <c r="Y13" s="71">
        <v>299.95100000000002</v>
      </c>
      <c r="Z13" s="70">
        <v>-58.2517</v>
      </c>
      <c r="AA13" s="69">
        <f t="shared" si="2"/>
        <v>305.55500806547093</v>
      </c>
      <c r="AB13" s="72">
        <f t="shared" si="3"/>
        <v>0.98165957710544172</v>
      </c>
      <c r="AC13" s="84">
        <v>4.8611111111111098E-2</v>
      </c>
      <c r="AD13">
        <f t="shared" si="4"/>
        <v>-31.59</v>
      </c>
      <c r="AE13">
        <f t="shared" si="5"/>
        <v>53.532071000000002</v>
      </c>
    </row>
    <row r="14" spans="2:31" x14ac:dyDescent="0.25">
      <c r="B14" s="20">
        <v>266</v>
      </c>
      <c r="C14" s="21">
        <v>146.66999999999999</v>
      </c>
      <c r="D14" s="22">
        <v>0</v>
      </c>
      <c r="F14" s="12" t="s">
        <v>9</v>
      </c>
      <c r="G14" s="29">
        <v>0.98388445376582823</v>
      </c>
      <c r="H14" s="30">
        <v>0.98506748087597118</v>
      </c>
      <c r="I14" s="48">
        <v>0.98475110156031798</v>
      </c>
      <c r="J14" s="52">
        <v>265.983</v>
      </c>
      <c r="K14" s="48">
        <v>147.364</v>
      </c>
      <c r="L14" s="30">
        <f t="shared" si="0"/>
        <v>304.07746510552209</v>
      </c>
      <c r="M14" s="31">
        <f t="shared" si="1"/>
        <v>0.87472118299755486</v>
      </c>
      <c r="O14" s="40">
        <v>0</v>
      </c>
      <c r="P14" s="41">
        <v>33.99</v>
      </c>
      <c r="Q14" s="41">
        <v>205.597275</v>
      </c>
      <c r="R14" s="41">
        <v>0.54434660000000001</v>
      </c>
      <c r="S14" s="42">
        <v>0.98437522</v>
      </c>
      <c r="U14" s="12" t="s">
        <v>9</v>
      </c>
      <c r="V14" s="68">
        <v>0.99871980232705515</v>
      </c>
      <c r="W14" s="69">
        <v>0.99988278242507356</v>
      </c>
      <c r="X14" s="70">
        <v>0.99957291371437362</v>
      </c>
      <c r="Y14" s="71">
        <v>299.95</v>
      </c>
      <c r="Z14" s="70">
        <v>-58.266599999999997</v>
      </c>
      <c r="AA14" s="69">
        <f t="shared" si="2"/>
        <v>305.55686733496924</v>
      </c>
      <c r="AB14" s="72">
        <f t="shared" si="3"/>
        <v>0.9816503311351773</v>
      </c>
      <c r="AC14" s="84">
        <v>5.5555555555555601E-2</v>
      </c>
      <c r="AD14">
        <f t="shared" si="4"/>
        <v>-33.99</v>
      </c>
      <c r="AE14">
        <f t="shared" si="5"/>
        <v>54.434660000000001</v>
      </c>
    </row>
    <row r="15" spans="2:31" x14ac:dyDescent="0.25">
      <c r="B15" s="20">
        <v>263.5</v>
      </c>
      <c r="C15" s="21">
        <v>147.5</v>
      </c>
      <c r="D15" s="22">
        <v>0</v>
      </c>
      <c r="F15" s="12" t="s">
        <v>10</v>
      </c>
      <c r="G15" s="29">
        <v>0.98387088964565017</v>
      </c>
      <c r="H15" s="30">
        <v>0.98504936362557127</v>
      </c>
      <c r="I15" s="48">
        <v>0.98472856531252817</v>
      </c>
      <c r="J15" s="52">
        <v>263.48099999999999</v>
      </c>
      <c r="K15" s="48">
        <v>148.178</v>
      </c>
      <c r="L15" s="30">
        <f t="shared" si="0"/>
        <v>302.28952519893903</v>
      </c>
      <c r="M15" s="31">
        <f t="shared" si="1"/>
        <v>0.87161802853274906</v>
      </c>
      <c r="O15" s="40">
        <v>0</v>
      </c>
      <c r="P15" s="41">
        <v>36.49</v>
      </c>
      <c r="Q15" s="41">
        <v>206.42727499999998</v>
      </c>
      <c r="R15" s="41">
        <v>0.55405822000000005</v>
      </c>
      <c r="S15" s="42">
        <v>0.98431175999999998</v>
      </c>
      <c r="U15" s="12" t="s">
        <v>10</v>
      </c>
      <c r="V15" s="68">
        <v>0.99872474043819626</v>
      </c>
      <c r="W15" s="69">
        <v>0.99988496953790318</v>
      </c>
      <c r="X15" s="70">
        <v>0.99956960902011349</v>
      </c>
      <c r="Y15" s="71">
        <v>299.94900000000001</v>
      </c>
      <c r="Z15" s="70">
        <v>-58.282400000000003</v>
      </c>
      <c r="AA15" s="69">
        <f t="shared" si="2"/>
        <v>305.558898988002</v>
      </c>
      <c r="AB15" s="72">
        <f t="shared" si="3"/>
        <v>0.98164053147664254</v>
      </c>
      <c r="AC15" s="84">
        <v>6.25E-2</v>
      </c>
      <c r="AD15">
        <f t="shared" si="4"/>
        <v>-36.49</v>
      </c>
      <c r="AE15">
        <f t="shared" si="5"/>
        <v>55.405822000000008</v>
      </c>
    </row>
    <row r="16" spans="2:31" x14ac:dyDescent="0.25">
      <c r="B16" s="20">
        <v>260.89999999999998</v>
      </c>
      <c r="C16" s="21">
        <v>148.33000000000001</v>
      </c>
      <c r="D16" s="22">
        <v>0</v>
      </c>
      <c r="F16" s="12" t="s">
        <v>11</v>
      </c>
      <c r="G16" s="29">
        <v>0.9838584921821939</v>
      </c>
      <c r="H16" s="30">
        <v>0.98503408249818936</v>
      </c>
      <c r="I16" s="48">
        <v>0.98470581554009073</v>
      </c>
      <c r="J16" s="52">
        <v>260.88</v>
      </c>
      <c r="K16" s="48">
        <v>148.99100000000001</v>
      </c>
      <c r="L16" s="30">
        <f t="shared" si="0"/>
        <v>300.42751618485283</v>
      </c>
      <c r="M16" s="31">
        <f t="shared" si="1"/>
        <v>0.8683625365377009</v>
      </c>
      <c r="O16" s="40">
        <v>0</v>
      </c>
      <c r="P16" s="41">
        <v>39.090000000000003</v>
      </c>
      <c r="Q16" s="41">
        <v>207.25727499999999</v>
      </c>
      <c r="R16" s="41">
        <v>0.56448414999999996</v>
      </c>
      <c r="S16" s="42">
        <v>0.98424824</v>
      </c>
      <c r="U16" s="12" t="s">
        <v>11</v>
      </c>
      <c r="V16" s="68">
        <v>0.9987309304467038</v>
      </c>
      <c r="W16" s="69">
        <v>0.99988673611321377</v>
      </c>
      <c r="X16" s="70">
        <v>0.99956520276616789</v>
      </c>
      <c r="Y16" s="71">
        <v>299.947</v>
      </c>
      <c r="Z16" s="70">
        <v>-58.2986</v>
      </c>
      <c r="AA16" s="69">
        <f t="shared" si="2"/>
        <v>305.56002613391695</v>
      </c>
      <c r="AB16" s="72">
        <f t="shared" si="3"/>
        <v>0.98163036505482903</v>
      </c>
      <c r="AC16" s="84">
        <v>6.9444444444444406E-2</v>
      </c>
      <c r="AD16">
        <f t="shared" si="4"/>
        <v>-39.090000000000003</v>
      </c>
      <c r="AE16">
        <f t="shared" si="5"/>
        <v>56.448414999999997</v>
      </c>
    </row>
    <row r="17" spans="2:31" x14ac:dyDescent="0.25">
      <c r="B17" s="20">
        <v>258.5</v>
      </c>
      <c r="C17" s="21">
        <v>149.16999999999999</v>
      </c>
      <c r="D17" s="22">
        <v>0</v>
      </c>
      <c r="F17" s="12" t="s">
        <v>12</v>
      </c>
      <c r="G17" s="29">
        <v>0.98384137077088174</v>
      </c>
      <c r="H17" s="30">
        <v>0.98501259496359983</v>
      </c>
      <c r="I17" s="48">
        <v>0.98467910503837774</v>
      </c>
      <c r="J17" s="52">
        <v>258.47800000000001</v>
      </c>
      <c r="K17" s="48">
        <v>149.816</v>
      </c>
      <c r="L17" s="30">
        <f t="shared" si="0"/>
        <v>298.75694191097887</v>
      </c>
      <c r="M17" s="31">
        <f t="shared" si="1"/>
        <v>0.86517822262693789</v>
      </c>
      <c r="O17" s="40">
        <v>0</v>
      </c>
      <c r="P17" s="41">
        <v>41.49</v>
      </c>
      <c r="Q17" s="41">
        <v>208.097275</v>
      </c>
      <c r="R17" s="41">
        <v>0.57565294</v>
      </c>
      <c r="S17" s="42">
        <v>0.98418395000000003</v>
      </c>
      <c r="U17" s="12" t="s">
        <v>12</v>
      </c>
      <c r="V17" s="68">
        <v>0.99873587147621845</v>
      </c>
      <c r="W17" s="69">
        <v>0.99988892330877244</v>
      </c>
      <c r="X17" s="70">
        <v>0.99956079651801455</v>
      </c>
      <c r="Y17" s="71">
        <v>299.94600000000003</v>
      </c>
      <c r="Z17" s="70">
        <v>-58.313000000000002</v>
      </c>
      <c r="AA17" s="69">
        <f t="shared" si="2"/>
        <v>305.56179225322006</v>
      </c>
      <c r="AB17" s="72">
        <f t="shared" si="3"/>
        <v>0.9816214186603337</v>
      </c>
      <c r="AC17" s="84">
        <v>7.6388888888888895E-2</v>
      </c>
      <c r="AD17">
        <f t="shared" si="4"/>
        <v>-41.49</v>
      </c>
      <c r="AE17">
        <f t="shared" si="5"/>
        <v>57.565294000000002</v>
      </c>
    </row>
    <row r="18" spans="2:31" x14ac:dyDescent="0.25">
      <c r="B18" s="20">
        <v>256</v>
      </c>
      <c r="C18" s="21">
        <v>150</v>
      </c>
      <c r="D18" s="22">
        <v>0</v>
      </c>
      <c r="F18" s="12" t="s">
        <v>13</v>
      </c>
      <c r="G18" s="29">
        <v>0.98382793018263659</v>
      </c>
      <c r="H18" s="30">
        <v>0.984994589195058</v>
      </c>
      <c r="I18" s="48">
        <v>0.98465498485177372</v>
      </c>
      <c r="J18" s="52">
        <v>255.977</v>
      </c>
      <c r="K18" s="48">
        <v>150.631</v>
      </c>
      <c r="L18" s="30">
        <f t="shared" si="0"/>
        <v>297.00828724128223</v>
      </c>
      <c r="M18" s="31">
        <f t="shared" si="1"/>
        <v>0.86185137249066246</v>
      </c>
      <c r="O18" s="40">
        <v>0</v>
      </c>
      <c r="P18" s="41">
        <v>43.99</v>
      </c>
      <c r="Q18" s="41">
        <v>208.92727500000001</v>
      </c>
      <c r="R18" s="41">
        <v>0.58750745999999998</v>
      </c>
      <c r="S18" s="42">
        <v>0.98412040999999995</v>
      </c>
      <c r="U18" s="12" t="s">
        <v>13</v>
      </c>
      <c r="V18" s="68">
        <v>0.9987420615123308</v>
      </c>
      <c r="W18" s="69">
        <v>0.9998900380389345</v>
      </c>
      <c r="X18" s="70">
        <v>0.99955809338794344</v>
      </c>
      <c r="Y18" s="71">
        <v>299.94499999999999</v>
      </c>
      <c r="Z18" s="70">
        <v>-58.328199999999995</v>
      </c>
      <c r="AA18" s="69">
        <f t="shared" si="2"/>
        <v>305.56371175295016</v>
      </c>
      <c r="AB18" s="72">
        <f t="shared" si="3"/>
        <v>0.98161197964013169</v>
      </c>
      <c r="AC18" s="84">
        <v>8.3333333333333301E-2</v>
      </c>
      <c r="AD18">
        <f t="shared" si="4"/>
        <v>-43.99</v>
      </c>
      <c r="AE18">
        <f t="shared" si="5"/>
        <v>58.750745999999999</v>
      </c>
    </row>
    <row r="19" spans="2:31" x14ac:dyDescent="0.25">
      <c r="B19" s="20">
        <v>253.8</v>
      </c>
      <c r="C19" s="21">
        <v>150</v>
      </c>
      <c r="D19" s="22">
        <v>0</v>
      </c>
      <c r="F19" s="12" t="s">
        <v>14</v>
      </c>
      <c r="G19" s="29">
        <v>0.98387161318260619</v>
      </c>
      <c r="H19" s="30">
        <v>0.9850332088486442</v>
      </c>
      <c r="I19" s="48">
        <v>0.9846907884194136</v>
      </c>
      <c r="J19" s="52">
        <v>253.774</v>
      </c>
      <c r="K19" s="48">
        <v>150.61699999999999</v>
      </c>
      <c r="L19" s="30">
        <f t="shared" si="0"/>
        <v>295.10459800721509</v>
      </c>
      <c r="M19" s="31">
        <f t="shared" si="1"/>
        <v>0.85994593684302889</v>
      </c>
      <c r="O19" s="40">
        <v>0</v>
      </c>
      <c r="P19" s="41">
        <v>46.19</v>
      </c>
      <c r="Q19" s="41">
        <v>208.92727500000001</v>
      </c>
      <c r="R19" s="41">
        <v>0.60007628999999996</v>
      </c>
      <c r="S19" s="42">
        <v>0.98412027999999996</v>
      </c>
      <c r="U19" s="12" t="s">
        <v>14</v>
      </c>
      <c r="V19" s="68">
        <v>0.99874704303638806</v>
      </c>
      <c r="W19" s="69">
        <v>0.9998898488994985</v>
      </c>
      <c r="X19" s="70">
        <v>0.99955539026632223</v>
      </c>
      <c r="Y19" s="71">
        <v>299.94200000000001</v>
      </c>
      <c r="Z19" s="70">
        <v>-58.341800000000006</v>
      </c>
      <c r="AA19" s="69">
        <f t="shared" si="2"/>
        <v>305.56336330005274</v>
      </c>
      <c r="AB19" s="72">
        <f t="shared" si="3"/>
        <v>0.98160328110234618</v>
      </c>
      <c r="AC19" s="84">
        <v>9.0277777777777804E-2</v>
      </c>
      <c r="AD19">
        <f t="shared" si="4"/>
        <v>-46.19</v>
      </c>
      <c r="AE19">
        <f t="shared" si="5"/>
        <v>60.007628999999994</v>
      </c>
    </row>
    <row r="20" spans="2:31" x14ac:dyDescent="0.25">
      <c r="B20" s="20">
        <v>251.6</v>
      </c>
      <c r="C20" s="21">
        <v>150</v>
      </c>
      <c r="D20" s="22">
        <v>0</v>
      </c>
      <c r="F20" s="12" t="s">
        <v>15</v>
      </c>
      <c r="G20" s="29">
        <v>0.98391532605869192</v>
      </c>
      <c r="H20" s="30">
        <v>0.98507013212021466</v>
      </c>
      <c r="I20" s="48">
        <v>0.98472710950404241</v>
      </c>
      <c r="J20" s="52">
        <v>251.571</v>
      </c>
      <c r="K20" s="48">
        <v>150.60300000000001</v>
      </c>
      <c r="L20" s="30">
        <f t="shared" si="0"/>
        <v>293.20510167798921</v>
      </c>
      <c r="M20" s="31">
        <f t="shared" si="1"/>
        <v>0.85800348820767236</v>
      </c>
      <c r="O20" s="40">
        <v>0</v>
      </c>
      <c r="P20" s="41">
        <v>48.39</v>
      </c>
      <c r="Q20" s="41">
        <v>208.92727500000001</v>
      </c>
      <c r="R20" s="41">
        <v>0.61327368999999998</v>
      </c>
      <c r="S20" s="42">
        <v>0.98412014000000003</v>
      </c>
      <c r="U20" s="12" t="s">
        <v>15</v>
      </c>
      <c r="V20" s="68">
        <v>0.99875327644937029</v>
      </c>
      <c r="W20" s="69">
        <v>0.99989031174180432</v>
      </c>
      <c r="X20" s="70">
        <v>0.9995532887130133</v>
      </c>
      <c r="Y20" s="71">
        <v>299.94</v>
      </c>
      <c r="Z20" s="70">
        <v>-58.3553</v>
      </c>
      <c r="AA20" s="69">
        <f t="shared" si="2"/>
        <v>305.56397797857323</v>
      </c>
      <c r="AB20" s="72">
        <f t="shared" si="3"/>
        <v>0.98159476121570977</v>
      </c>
      <c r="AC20" s="84">
        <v>9.7222222222222196E-2</v>
      </c>
      <c r="AD20">
        <f t="shared" si="4"/>
        <v>-48.39</v>
      </c>
      <c r="AE20">
        <f t="shared" si="5"/>
        <v>61.327368999999997</v>
      </c>
    </row>
    <row r="21" spans="2:31" x14ac:dyDescent="0.25">
      <c r="B21" s="20">
        <v>249.5</v>
      </c>
      <c r="C21" s="21">
        <v>150</v>
      </c>
      <c r="D21" s="22">
        <v>0</v>
      </c>
      <c r="F21" s="12" t="s">
        <v>16</v>
      </c>
      <c r="G21" s="29">
        <v>0.98395667737983528</v>
      </c>
      <c r="H21" s="30">
        <v>0.98510707370734152</v>
      </c>
      <c r="I21" s="48">
        <v>0.98476090245297609</v>
      </c>
      <c r="J21" s="52">
        <v>249.46799999999999</v>
      </c>
      <c r="K21" s="48">
        <v>150.589</v>
      </c>
      <c r="L21" s="30">
        <f t="shared" si="0"/>
        <v>291.39548717336032</v>
      </c>
      <c r="M21" s="31">
        <f t="shared" si="1"/>
        <v>0.85611483698642066</v>
      </c>
      <c r="O21" s="40">
        <v>0</v>
      </c>
      <c r="P21" s="41">
        <v>50.49</v>
      </c>
      <c r="Q21" s="41">
        <v>208.92727500000001</v>
      </c>
      <c r="R21" s="41">
        <v>0.62709968000000005</v>
      </c>
      <c r="S21" s="42">
        <v>0.98412001000000005</v>
      </c>
      <c r="U21" s="12" t="s">
        <v>16</v>
      </c>
      <c r="V21" s="68">
        <v>0.998758257979808</v>
      </c>
      <c r="W21" s="69">
        <v>0.99989012264810884</v>
      </c>
      <c r="X21" s="70">
        <v>0.99955058561149479</v>
      </c>
      <c r="Y21" s="71">
        <v>299.93700000000001</v>
      </c>
      <c r="Z21" s="70">
        <v>-58.368000000000002</v>
      </c>
      <c r="AA21" s="69">
        <f t="shared" si="2"/>
        <v>305.56345886411225</v>
      </c>
      <c r="AB21" s="72">
        <f t="shared" si="3"/>
        <v>0.98158661089572763</v>
      </c>
      <c r="AC21" s="84">
        <v>0.104166666666667</v>
      </c>
      <c r="AD21">
        <f t="shared" si="4"/>
        <v>-50.49</v>
      </c>
      <c r="AE21">
        <f t="shared" si="5"/>
        <v>62.709968000000003</v>
      </c>
    </row>
    <row r="22" spans="2:31" x14ac:dyDescent="0.25">
      <c r="B22" s="20">
        <v>247.3</v>
      </c>
      <c r="C22" s="21">
        <v>150</v>
      </c>
      <c r="D22" s="22">
        <v>0</v>
      </c>
      <c r="F22" s="12" t="s">
        <v>17</v>
      </c>
      <c r="G22" s="29">
        <v>0.9840004445340671</v>
      </c>
      <c r="H22" s="30">
        <v>0.9851451235734916</v>
      </c>
      <c r="I22" s="48">
        <v>0.98479618119226242</v>
      </c>
      <c r="J22" s="52">
        <v>247.26499999999999</v>
      </c>
      <c r="K22" s="48">
        <v>150.57599999999999</v>
      </c>
      <c r="L22" s="30">
        <f t="shared" si="0"/>
        <v>289.50494296470998</v>
      </c>
      <c r="M22" s="31">
        <f t="shared" si="1"/>
        <v>0.85409595244852532</v>
      </c>
      <c r="O22" s="40">
        <v>0</v>
      </c>
      <c r="P22" s="41">
        <v>52.69</v>
      </c>
      <c r="Q22" s="41">
        <v>208.92727500000001</v>
      </c>
      <c r="R22" s="41">
        <v>0.64152569000000004</v>
      </c>
      <c r="S22" s="42">
        <v>0.98411987000000001</v>
      </c>
      <c r="U22" s="12" t="s">
        <v>17</v>
      </c>
      <c r="V22" s="68">
        <v>0.99876449139973433</v>
      </c>
      <c r="W22" s="69">
        <v>0.99989058554700494</v>
      </c>
      <c r="X22" s="70">
        <v>0.99954848408590824</v>
      </c>
      <c r="Y22" s="71">
        <v>299.935</v>
      </c>
      <c r="Z22" s="70">
        <v>-58.3812</v>
      </c>
      <c r="AA22" s="69">
        <f t="shared" si="2"/>
        <v>305.56401741442005</v>
      </c>
      <c r="AB22" s="72">
        <f t="shared" si="3"/>
        <v>0.98157827134866571</v>
      </c>
      <c r="AC22" s="84">
        <v>0.11111111111111099</v>
      </c>
      <c r="AD22">
        <f t="shared" si="4"/>
        <v>-52.69</v>
      </c>
      <c r="AE22">
        <f t="shared" si="5"/>
        <v>64.152569</v>
      </c>
    </row>
    <row r="23" spans="2:31" x14ac:dyDescent="0.25">
      <c r="B23" s="20">
        <v>245.1</v>
      </c>
      <c r="C23" s="21">
        <v>150</v>
      </c>
      <c r="D23" s="22">
        <v>0</v>
      </c>
      <c r="F23" s="12" t="s">
        <v>18</v>
      </c>
      <c r="G23" s="29">
        <v>0.9840442394472354</v>
      </c>
      <c r="H23" s="30">
        <v>0.9851821219639052</v>
      </c>
      <c r="I23" s="48">
        <v>0.98483209758636414</v>
      </c>
      <c r="J23" s="52">
        <v>245.06299999999999</v>
      </c>
      <c r="K23" s="48">
        <v>150.56200000000001</v>
      </c>
      <c r="L23" s="30">
        <f t="shared" si="0"/>
        <v>287.61917497447905</v>
      </c>
      <c r="M23" s="31">
        <f t="shared" si="1"/>
        <v>0.85203985451159459</v>
      </c>
      <c r="O23" s="40">
        <v>0</v>
      </c>
      <c r="P23" s="41">
        <v>54.89</v>
      </c>
      <c r="Q23" s="41">
        <v>208.92727500000001</v>
      </c>
      <c r="R23" s="41">
        <v>0.65658026999999997</v>
      </c>
      <c r="S23" s="42">
        <v>0.98411974000000002</v>
      </c>
      <c r="U23" s="12" t="s">
        <v>18</v>
      </c>
      <c r="V23" s="68">
        <v>0.99876947293655249</v>
      </c>
      <c r="W23" s="69">
        <v>0.9998893240140394</v>
      </c>
      <c r="X23" s="70">
        <v>0.99954578100449276</v>
      </c>
      <c r="Y23" s="71">
        <v>299.93299999999999</v>
      </c>
      <c r="Z23" s="70">
        <v>-58.394300000000001</v>
      </c>
      <c r="AA23" s="69">
        <f t="shared" si="2"/>
        <v>305.56455743670602</v>
      </c>
      <c r="AB23" s="72">
        <f t="shared" si="3"/>
        <v>0.98156999134995382</v>
      </c>
      <c r="AC23" s="84">
        <v>0.118055555555556</v>
      </c>
      <c r="AD23">
        <f t="shared" si="4"/>
        <v>-54.89</v>
      </c>
      <c r="AE23">
        <f t="shared" si="5"/>
        <v>65.65802699999999</v>
      </c>
    </row>
    <row r="24" spans="2:31" x14ac:dyDescent="0.25">
      <c r="B24" s="20">
        <v>243</v>
      </c>
      <c r="C24" s="21">
        <v>150</v>
      </c>
      <c r="D24" s="22">
        <v>0</v>
      </c>
      <c r="F24" s="12" t="s">
        <v>19</v>
      </c>
      <c r="G24" s="29">
        <v>0.98408567108159783</v>
      </c>
      <c r="H24" s="30">
        <v>0.98521913518607573</v>
      </c>
      <c r="I24" s="48">
        <v>0.9848659704655417</v>
      </c>
      <c r="J24" s="52">
        <v>242.96</v>
      </c>
      <c r="K24" s="48">
        <v>150.54900000000001</v>
      </c>
      <c r="L24" s="30">
        <f t="shared" si="0"/>
        <v>285.82260757504821</v>
      </c>
      <c r="M24" s="31">
        <f t="shared" si="1"/>
        <v>0.85003772816048573</v>
      </c>
      <c r="O24" s="40">
        <v>0</v>
      </c>
      <c r="P24" s="41">
        <v>56.99</v>
      </c>
      <c r="Q24" s="41">
        <v>208.92727500000001</v>
      </c>
      <c r="R24" s="41">
        <v>0.67226344999999998</v>
      </c>
      <c r="S24" s="42">
        <v>0.98411961000000003</v>
      </c>
      <c r="U24" s="12" t="s">
        <v>19</v>
      </c>
      <c r="V24" s="68">
        <v>0.99877445447642565</v>
      </c>
      <c r="W24" s="69">
        <v>0.9998897869731731</v>
      </c>
      <c r="X24" s="70">
        <v>0.99954307793152752</v>
      </c>
      <c r="Y24" s="71">
        <v>299.93</v>
      </c>
      <c r="Z24" s="70">
        <v>-58.406699999999994</v>
      </c>
      <c r="AA24" s="69">
        <f t="shared" si="2"/>
        <v>305.5639826695712</v>
      </c>
      <c r="AB24" s="72">
        <f t="shared" si="3"/>
        <v>0.98156201977618662</v>
      </c>
      <c r="AC24" s="84">
        <v>0.125</v>
      </c>
      <c r="AD24">
        <f t="shared" si="4"/>
        <v>-56.99</v>
      </c>
      <c r="AE24">
        <f t="shared" si="5"/>
        <v>67.226344999999995</v>
      </c>
    </row>
    <row r="25" spans="2:31" x14ac:dyDescent="0.25">
      <c r="B25" s="20">
        <v>243.1</v>
      </c>
      <c r="C25" s="21">
        <v>149.83000000000001</v>
      </c>
      <c r="D25" s="22">
        <v>0</v>
      </c>
      <c r="F25" s="12" t="s">
        <v>20</v>
      </c>
      <c r="G25" s="29">
        <v>0.98409713018965306</v>
      </c>
      <c r="H25" s="30">
        <v>0.98522945295023401</v>
      </c>
      <c r="I25" s="48">
        <v>0.98487791765892796</v>
      </c>
      <c r="J25" s="52">
        <v>243.06</v>
      </c>
      <c r="K25" s="48">
        <v>150.37899999999999</v>
      </c>
      <c r="L25" s="30">
        <f t="shared" si="0"/>
        <v>285.81813665511152</v>
      </c>
      <c r="M25" s="31">
        <f t="shared" si="1"/>
        <v>0.85040089773341943</v>
      </c>
      <c r="O25" s="40">
        <v>0</v>
      </c>
      <c r="P25" s="41">
        <v>56.89</v>
      </c>
      <c r="Q25" s="41">
        <v>208.75727499999999</v>
      </c>
      <c r="R25" s="41">
        <v>0.68854663000000005</v>
      </c>
      <c r="S25" s="42">
        <v>0.98413260000000002</v>
      </c>
      <c r="U25" s="12" t="s">
        <v>20</v>
      </c>
      <c r="V25" s="68">
        <v>0.99877446314534379</v>
      </c>
      <c r="W25" s="69">
        <v>0.99988913498947773</v>
      </c>
      <c r="X25" s="70">
        <v>0.99954367950662915</v>
      </c>
      <c r="Y25" s="71">
        <v>299.93</v>
      </c>
      <c r="Z25" s="70">
        <v>-58.406300000000002</v>
      </c>
      <c r="AA25" s="69">
        <f t="shared" si="2"/>
        <v>305.56390621225211</v>
      </c>
      <c r="AB25" s="72">
        <f t="shared" si="3"/>
        <v>0.98156226537980351</v>
      </c>
      <c r="AC25" s="84">
        <v>0.131944444444444</v>
      </c>
      <c r="AD25">
        <f t="shared" si="4"/>
        <v>-56.89</v>
      </c>
      <c r="AE25">
        <f t="shared" si="5"/>
        <v>68.854663000000002</v>
      </c>
    </row>
    <row r="26" spans="2:31" x14ac:dyDescent="0.25">
      <c r="B26" s="20">
        <v>243.3</v>
      </c>
      <c r="C26" s="21">
        <v>149.66999999999999</v>
      </c>
      <c r="D26" s="22">
        <v>0</v>
      </c>
      <c r="F26" s="12" t="s">
        <v>21</v>
      </c>
      <c r="G26" s="29">
        <v>0.98410493966313972</v>
      </c>
      <c r="H26" s="30">
        <v>0.98523739484278472</v>
      </c>
      <c r="I26" s="48">
        <v>0.98488669578614307</v>
      </c>
      <c r="J26" s="52">
        <v>243.25899999999999</v>
      </c>
      <c r="K26" s="48">
        <v>150.221</v>
      </c>
      <c r="L26" s="30">
        <f t="shared" si="0"/>
        <v>285.90433701152557</v>
      </c>
      <c r="M26" s="31">
        <f t="shared" si="1"/>
        <v>0.85084053828184347</v>
      </c>
      <c r="O26" s="40">
        <v>0</v>
      </c>
      <c r="P26" s="41">
        <v>56.69</v>
      </c>
      <c r="Q26" s="41">
        <v>208.597275</v>
      </c>
      <c r="R26" s="41">
        <v>0.70480124</v>
      </c>
      <c r="S26" s="42">
        <v>0.98414482999999997</v>
      </c>
      <c r="U26" s="12" t="s">
        <v>21</v>
      </c>
      <c r="V26" s="68">
        <v>0.99877447470412184</v>
      </c>
      <c r="W26" s="69">
        <v>0.99988913498947773</v>
      </c>
      <c r="X26" s="70">
        <v>0.99954478105389188</v>
      </c>
      <c r="Y26" s="71">
        <v>299.93</v>
      </c>
      <c r="Z26" s="70">
        <v>-58.405000000000001</v>
      </c>
      <c r="AA26" s="69">
        <f t="shared" si="2"/>
        <v>305.56365772944923</v>
      </c>
      <c r="AB26" s="72">
        <f t="shared" si="3"/>
        <v>0.98156306358121503</v>
      </c>
      <c r="AC26" s="84">
        <v>0.13888888888888901</v>
      </c>
      <c r="AD26">
        <f t="shared" si="4"/>
        <v>-56.69</v>
      </c>
      <c r="AE26">
        <f t="shared" si="5"/>
        <v>70.480124000000004</v>
      </c>
    </row>
    <row r="27" spans="2:31" x14ac:dyDescent="0.25">
      <c r="B27" s="20">
        <v>243.5</v>
      </c>
      <c r="C27" s="21">
        <v>149.5</v>
      </c>
      <c r="D27" s="22">
        <v>0</v>
      </c>
      <c r="F27" s="12" t="s">
        <v>22</v>
      </c>
      <c r="G27" s="29">
        <v>0.98411526332930455</v>
      </c>
      <c r="H27" s="30">
        <v>0.9852459812309925</v>
      </c>
      <c r="I27" s="48">
        <v>0.98489718089717027</v>
      </c>
      <c r="J27" s="52">
        <v>243.459</v>
      </c>
      <c r="K27" s="48">
        <v>150.05199999999999</v>
      </c>
      <c r="L27" s="30">
        <f t="shared" si="0"/>
        <v>285.98581675495728</v>
      </c>
      <c r="M27" s="31">
        <f t="shared" si="1"/>
        <v>0.85129746209968249</v>
      </c>
      <c r="O27" s="40">
        <v>0</v>
      </c>
      <c r="P27" s="41">
        <v>56.49</v>
      </c>
      <c r="Q27" s="41">
        <v>208.42727500000001</v>
      </c>
      <c r="R27" s="41">
        <v>0.72099871000000004</v>
      </c>
      <c r="S27" s="42">
        <v>0.98415781999999996</v>
      </c>
      <c r="U27" s="12" t="s">
        <v>22</v>
      </c>
      <c r="V27" s="68">
        <v>0.99877448626315224</v>
      </c>
      <c r="W27" s="69">
        <v>0.99988848300693278</v>
      </c>
      <c r="X27" s="70">
        <v>0.99954478105389188</v>
      </c>
      <c r="Y27" s="71">
        <v>299.93</v>
      </c>
      <c r="Z27" s="70">
        <v>-58.404000000000003</v>
      </c>
      <c r="AA27" s="69">
        <f t="shared" si="2"/>
        <v>305.5634665924577</v>
      </c>
      <c r="AB27" s="72">
        <f t="shared" si="3"/>
        <v>0.98156367757153618</v>
      </c>
      <c r="AC27" s="84">
        <v>0.14583333333333301</v>
      </c>
      <c r="AD27">
        <f t="shared" si="4"/>
        <v>-56.49</v>
      </c>
      <c r="AE27">
        <f t="shared" si="5"/>
        <v>72.099871000000007</v>
      </c>
    </row>
    <row r="28" spans="2:31" x14ac:dyDescent="0.25">
      <c r="B28" s="20">
        <v>243.6</v>
      </c>
      <c r="C28" s="21">
        <v>149.33000000000001</v>
      </c>
      <c r="D28" s="22">
        <v>0</v>
      </c>
      <c r="F28" s="12" t="s">
        <v>23</v>
      </c>
      <c r="G28" s="29">
        <v>0.98412546796002554</v>
      </c>
      <c r="H28" s="30">
        <v>0.98525737656381385</v>
      </c>
      <c r="I28" s="48">
        <v>0.98490803130824134</v>
      </c>
      <c r="J28" s="52">
        <v>243.559</v>
      </c>
      <c r="K28" s="48">
        <v>149.88200000000001</v>
      </c>
      <c r="L28" s="30">
        <f t="shared" si="0"/>
        <v>285.98181831193398</v>
      </c>
      <c r="M28" s="31">
        <f t="shared" si="1"/>
        <v>0.85165903705926715</v>
      </c>
      <c r="O28" s="40">
        <v>0</v>
      </c>
      <c r="P28" s="41">
        <v>16.668939999999999</v>
      </c>
      <c r="Q28" s="41">
        <v>208.25727499999999</v>
      </c>
      <c r="R28" s="41">
        <v>0.73713903000000003</v>
      </c>
      <c r="S28" s="42">
        <v>0.98417261</v>
      </c>
      <c r="U28" s="12" t="s">
        <v>23</v>
      </c>
      <c r="V28" s="68">
        <v>0.9994552682948693</v>
      </c>
      <c r="W28" s="69">
        <v>1.0005677293654707</v>
      </c>
      <c r="X28" s="70">
        <v>1.0002259098360275</v>
      </c>
      <c r="Y28" s="71">
        <v>260.20699999999999</v>
      </c>
      <c r="Z28" s="70">
        <v>-58.4056</v>
      </c>
      <c r="AA28" s="69">
        <f t="shared" si="2"/>
        <v>266.68126473443908</v>
      </c>
      <c r="AB28" s="72">
        <f t="shared" si="3"/>
        <v>0.97572283624466027</v>
      </c>
      <c r="AC28" s="84">
        <v>0.15277777777777801</v>
      </c>
      <c r="AD28">
        <f t="shared" si="4"/>
        <v>-16.668939999999999</v>
      </c>
      <c r="AE28">
        <f t="shared" si="5"/>
        <v>73.713903000000002</v>
      </c>
    </row>
    <row r="29" spans="2:31" x14ac:dyDescent="0.25">
      <c r="B29" s="20">
        <v>243.8</v>
      </c>
      <c r="C29" s="21">
        <v>149.16999999999999</v>
      </c>
      <c r="D29" s="22">
        <v>0</v>
      </c>
      <c r="F29" s="12" t="s">
        <v>24</v>
      </c>
      <c r="G29" s="29">
        <v>0.98413453319959243</v>
      </c>
      <c r="H29" s="30">
        <v>0.98526596339664263</v>
      </c>
      <c r="I29" s="48">
        <v>0.98491790745473595</v>
      </c>
      <c r="J29" s="52">
        <v>243.75899999999999</v>
      </c>
      <c r="K29" s="48">
        <v>149.72300000000001</v>
      </c>
      <c r="L29" s="30">
        <f t="shared" si="0"/>
        <v>286.06891968544926</v>
      </c>
      <c r="M29" s="31">
        <f t="shared" si="1"/>
        <v>0.85209885879258851</v>
      </c>
      <c r="O29" s="40">
        <v>0</v>
      </c>
      <c r="P29" s="41">
        <v>0.76341439</v>
      </c>
      <c r="Q29" s="41">
        <v>208.097275</v>
      </c>
      <c r="R29" s="41">
        <v>0.74190168000000001</v>
      </c>
      <c r="S29" s="42">
        <v>0.98418494000000001</v>
      </c>
      <c r="U29" s="12" t="s">
        <v>24</v>
      </c>
      <c r="V29" s="68">
        <v>0.99972125101343468</v>
      </c>
      <c r="W29" s="69">
        <v>1.0008332886097848</v>
      </c>
      <c r="X29" s="70">
        <v>1.0004925904605579</v>
      </c>
      <c r="Y29" s="71">
        <v>244.5</v>
      </c>
      <c r="Z29" s="70">
        <v>-58.405000000000001</v>
      </c>
      <c r="AA29" s="69">
        <f t="shared" si="2"/>
        <v>251.37898485155836</v>
      </c>
      <c r="AB29" s="72">
        <f t="shared" si="3"/>
        <v>0.97263500425216343</v>
      </c>
      <c r="AC29" s="84">
        <v>0.15972222222222199</v>
      </c>
      <c r="AD29">
        <f t="shared" si="4"/>
        <v>-0.76341439</v>
      </c>
      <c r="AE29">
        <f t="shared" si="5"/>
        <v>74.190168</v>
      </c>
    </row>
    <row r="30" spans="2:31" x14ac:dyDescent="0.25">
      <c r="B30" s="20">
        <v>244</v>
      </c>
      <c r="C30" s="21">
        <v>149</v>
      </c>
      <c r="D30" s="22">
        <v>0</v>
      </c>
      <c r="F30" s="12" t="s">
        <v>25</v>
      </c>
      <c r="G30" s="29">
        <v>0.98414360273891166</v>
      </c>
      <c r="H30" s="30">
        <v>0.98527455051597412</v>
      </c>
      <c r="I30" s="48">
        <v>0.98492729611511942</v>
      </c>
      <c r="J30" s="52">
        <v>243.958</v>
      </c>
      <c r="K30" s="48">
        <v>149.554</v>
      </c>
      <c r="L30" s="30">
        <f t="shared" si="0"/>
        <v>286.15014359598007</v>
      </c>
      <c r="M30" s="31">
        <f t="shared" si="1"/>
        <v>0.85255242906482054</v>
      </c>
      <c r="O30" s="40">
        <v>0</v>
      </c>
      <c r="P30" s="41">
        <v>0</v>
      </c>
      <c r="Q30" s="41">
        <v>207.92727500000001</v>
      </c>
      <c r="R30" s="41">
        <v>0.7421198</v>
      </c>
      <c r="S30" s="42">
        <v>0.98419793</v>
      </c>
      <c r="U30" s="12" t="s">
        <v>25</v>
      </c>
      <c r="V30" s="68">
        <v>0.99973051286910075</v>
      </c>
      <c r="W30" s="69">
        <v>1.0008429045952412</v>
      </c>
      <c r="X30" s="70">
        <v>1.0005016026323397</v>
      </c>
      <c r="Y30" s="71">
        <v>243.93700000000001</v>
      </c>
      <c r="Z30" s="70">
        <v>-58.4041</v>
      </c>
      <c r="AA30" s="69">
        <f t="shared" si="2"/>
        <v>250.8312158919021</v>
      </c>
      <c r="AB30" s="72">
        <f t="shared" si="3"/>
        <v>0.97251452189717402</v>
      </c>
      <c r="AC30" s="84">
        <v>0.16666666666666699</v>
      </c>
      <c r="AD30">
        <f t="shared" si="4"/>
        <v>0</v>
      </c>
      <c r="AE30">
        <f t="shared" si="5"/>
        <v>74.211979999999997</v>
      </c>
    </row>
    <row r="31" spans="2:31" x14ac:dyDescent="0.25">
      <c r="B31" s="20">
        <v>244</v>
      </c>
      <c r="C31" s="21">
        <v>149.16999999999999</v>
      </c>
      <c r="D31" s="22">
        <v>0</v>
      </c>
      <c r="F31" s="12" t="s">
        <v>26</v>
      </c>
      <c r="G31" s="29">
        <v>0.98412975243551915</v>
      </c>
      <c r="H31" s="30">
        <v>0.98526314492682743</v>
      </c>
      <c r="I31" s="48">
        <v>0.98491449555555344</v>
      </c>
      <c r="J31" s="52">
        <v>243.959</v>
      </c>
      <c r="K31" s="48">
        <v>149.72499999999999</v>
      </c>
      <c r="L31" s="30">
        <f t="shared" si="0"/>
        <v>286.24040474049082</v>
      </c>
      <c r="M31" s="31">
        <f t="shared" si="1"/>
        <v>0.85228708442183876</v>
      </c>
      <c r="O31" s="40">
        <v>0</v>
      </c>
      <c r="P31" s="41">
        <v>0</v>
      </c>
      <c r="Q31" s="41">
        <v>208.097275</v>
      </c>
      <c r="R31" s="41">
        <v>0.7421198</v>
      </c>
      <c r="S31" s="42">
        <v>0.98418494000000001</v>
      </c>
      <c r="U31" s="12" t="s">
        <v>26</v>
      </c>
      <c r="V31" s="68">
        <v>0.99973050576815592</v>
      </c>
      <c r="W31" s="69">
        <v>1.0008429045952412</v>
      </c>
      <c r="X31" s="70">
        <v>1.0005016026323397</v>
      </c>
      <c r="Y31" s="71">
        <v>243.93700000000001</v>
      </c>
      <c r="Z31" s="70">
        <v>-58.403800000000004</v>
      </c>
      <c r="AA31" s="69">
        <f t="shared" si="2"/>
        <v>250.8311460394024</v>
      </c>
      <c r="AB31" s="72">
        <f t="shared" si="3"/>
        <v>0.97251479272705865</v>
      </c>
      <c r="AC31" s="84">
        <v>0.17361111111111099</v>
      </c>
      <c r="AD31">
        <f t="shared" si="4"/>
        <v>0</v>
      </c>
      <c r="AE31">
        <f t="shared" si="5"/>
        <v>74.211979999999997</v>
      </c>
    </row>
    <row r="32" spans="2:31" x14ac:dyDescent="0.25">
      <c r="B32" s="20">
        <v>243.9</v>
      </c>
      <c r="C32" s="21">
        <v>149.33000000000001</v>
      </c>
      <c r="D32" s="22">
        <v>0</v>
      </c>
      <c r="F32" s="12" t="s">
        <v>27</v>
      </c>
      <c r="G32" s="29">
        <v>0.98411954945571511</v>
      </c>
      <c r="H32" s="30">
        <v>0.98525282642346446</v>
      </c>
      <c r="I32" s="48">
        <v>0.98490364485262327</v>
      </c>
      <c r="J32" s="52">
        <v>243.85900000000001</v>
      </c>
      <c r="K32" s="48">
        <v>149.88399999999999</v>
      </c>
      <c r="L32" s="30">
        <f t="shared" si="0"/>
        <v>286.23840646740609</v>
      </c>
      <c r="M32" s="31">
        <f t="shared" si="1"/>
        <v>0.85194367523761416</v>
      </c>
      <c r="O32" s="40">
        <v>0</v>
      </c>
      <c r="P32" s="41">
        <v>0</v>
      </c>
      <c r="Q32" s="41">
        <v>208.25727499999999</v>
      </c>
      <c r="R32" s="41">
        <v>0.7421198</v>
      </c>
      <c r="S32" s="42">
        <v>0.98417272</v>
      </c>
      <c r="U32" s="12" t="s">
        <v>27</v>
      </c>
      <c r="V32" s="68">
        <v>0.99973161629928009</v>
      </c>
      <c r="W32" s="69">
        <v>1.0008446153508919</v>
      </c>
      <c r="X32" s="70">
        <v>1.0005035344340036</v>
      </c>
      <c r="Y32" s="71">
        <v>243.83699999999999</v>
      </c>
      <c r="Z32" s="70">
        <v>-58.404600000000002</v>
      </c>
      <c r="AA32" s="69">
        <f t="shared" si="2"/>
        <v>250.73408198759097</v>
      </c>
      <c r="AB32" s="72">
        <f t="shared" si="3"/>
        <v>0.97249244325734574</v>
      </c>
      <c r="AC32" s="84">
        <v>0.180555555555556</v>
      </c>
      <c r="AD32">
        <f t="shared" si="4"/>
        <v>0</v>
      </c>
      <c r="AE32">
        <f t="shared" si="5"/>
        <v>74.211979999999997</v>
      </c>
    </row>
    <row r="33" spans="2:31" x14ac:dyDescent="0.25">
      <c r="B33" s="20">
        <v>244</v>
      </c>
      <c r="C33" s="21">
        <v>149.5</v>
      </c>
      <c r="D33" s="22">
        <v>0</v>
      </c>
      <c r="F33" s="12" t="s">
        <v>28</v>
      </c>
      <c r="G33" s="29">
        <v>0.98410456175271721</v>
      </c>
      <c r="H33" s="30">
        <v>0.98523861235092214</v>
      </c>
      <c r="I33" s="48">
        <v>0.98488877286310017</v>
      </c>
      <c r="J33" s="52">
        <v>243.96</v>
      </c>
      <c r="K33" s="48">
        <v>150.05500000000001</v>
      </c>
      <c r="L33" s="30">
        <f t="shared" si="0"/>
        <v>286.41400912839441</v>
      </c>
      <c r="M33" s="31">
        <f t="shared" si="1"/>
        <v>0.85177397831345947</v>
      </c>
      <c r="O33" s="40">
        <v>0</v>
      </c>
      <c r="P33" s="41">
        <v>0</v>
      </c>
      <c r="Q33" s="41">
        <v>208.42727500000001</v>
      </c>
      <c r="R33" s="41">
        <v>0.7421198</v>
      </c>
      <c r="S33" s="42">
        <v>0.98415973999999995</v>
      </c>
      <c r="U33" s="12" t="s">
        <v>28</v>
      </c>
      <c r="V33" s="68">
        <v>0.99972924141436481</v>
      </c>
      <c r="W33" s="69">
        <v>1.0008429045952412</v>
      </c>
      <c r="X33" s="70">
        <v>1.0005009964703924</v>
      </c>
      <c r="Y33" s="71">
        <v>243.93799999999999</v>
      </c>
      <c r="Z33" s="70">
        <v>-58.403800000000004</v>
      </c>
      <c r="AA33" s="69">
        <f t="shared" si="2"/>
        <v>250.83211855430318</v>
      </c>
      <c r="AB33" s="72">
        <f t="shared" si="3"/>
        <v>0.97251500886713327</v>
      </c>
      <c r="AC33" s="84">
        <v>0.1875</v>
      </c>
      <c r="AD33">
        <f t="shared" si="4"/>
        <v>0</v>
      </c>
      <c r="AE33">
        <f t="shared" si="5"/>
        <v>74.211979999999997</v>
      </c>
    </row>
    <row r="34" spans="2:31" x14ac:dyDescent="0.25">
      <c r="B34" s="20">
        <v>244</v>
      </c>
      <c r="C34" s="21">
        <v>149.66999999999999</v>
      </c>
      <c r="D34" s="22">
        <v>0</v>
      </c>
      <c r="F34" s="12" t="s">
        <v>29</v>
      </c>
      <c r="G34" s="29">
        <v>0.98409196443038716</v>
      </c>
      <c r="H34" s="30">
        <v>0.98522548536606969</v>
      </c>
      <c r="I34" s="48">
        <v>0.98487597231947777</v>
      </c>
      <c r="J34" s="52">
        <v>243.96</v>
      </c>
      <c r="K34" s="48">
        <v>150.22499999999999</v>
      </c>
      <c r="L34" s="30">
        <f t="shared" si="0"/>
        <v>286.50311032343086</v>
      </c>
      <c r="M34" s="31">
        <f t="shared" si="1"/>
        <v>0.85150908038867601</v>
      </c>
      <c r="O34" s="40">
        <v>0</v>
      </c>
      <c r="P34" s="41">
        <v>0</v>
      </c>
      <c r="Q34" s="41">
        <v>208.597275</v>
      </c>
      <c r="R34" s="41">
        <v>0.7421198</v>
      </c>
      <c r="S34" s="42">
        <v>0.98414676000000001</v>
      </c>
      <c r="U34" s="12" t="s">
        <v>29</v>
      </c>
      <c r="V34" s="68">
        <v>0.99972923431374172</v>
      </c>
      <c r="W34" s="69">
        <v>1.0008446272926013</v>
      </c>
      <c r="X34" s="70">
        <v>1.0005009964703924</v>
      </c>
      <c r="Y34" s="71">
        <v>243.93799999999999</v>
      </c>
      <c r="Z34" s="70">
        <v>-58.403500000000001</v>
      </c>
      <c r="AA34" s="69">
        <f t="shared" si="2"/>
        <v>250.83204870241363</v>
      </c>
      <c r="AB34" s="72">
        <f t="shared" si="3"/>
        <v>0.97251527969381324</v>
      </c>
      <c r="AC34" s="84">
        <v>0.194444444444444</v>
      </c>
      <c r="AD34">
        <f t="shared" si="4"/>
        <v>0</v>
      </c>
      <c r="AE34">
        <f t="shared" si="5"/>
        <v>74.211979999999997</v>
      </c>
    </row>
    <row r="35" spans="2:31" x14ac:dyDescent="0.25">
      <c r="B35" s="20">
        <v>243.9</v>
      </c>
      <c r="C35" s="21">
        <v>149.83000000000001</v>
      </c>
      <c r="D35" s="22">
        <v>0</v>
      </c>
      <c r="F35" s="12" t="s">
        <v>30</v>
      </c>
      <c r="G35" s="29">
        <v>0.9840817635255118</v>
      </c>
      <c r="H35" s="30">
        <v>0.98521516693037836</v>
      </c>
      <c r="I35" s="48">
        <v>0.98486402444349497</v>
      </c>
      <c r="J35" s="52">
        <v>243.86099999999999</v>
      </c>
      <c r="K35" s="48">
        <v>150.38399999999999</v>
      </c>
      <c r="L35" s="30">
        <f t="shared" si="0"/>
        <v>286.50224218494344</v>
      </c>
      <c r="M35" s="31">
        <f t="shared" si="1"/>
        <v>0.85116611353632055</v>
      </c>
      <c r="O35" s="40">
        <v>0</v>
      </c>
      <c r="P35" s="41">
        <v>0</v>
      </c>
      <c r="Q35" s="41">
        <v>208.75727499999999</v>
      </c>
      <c r="R35" s="41">
        <v>0.7421198</v>
      </c>
      <c r="S35" s="42">
        <v>0.98413454</v>
      </c>
      <c r="U35" s="12" t="s">
        <v>30</v>
      </c>
      <c r="V35" s="68">
        <v>0.99973159737183082</v>
      </c>
      <c r="W35" s="69">
        <v>1.0008463380453074</v>
      </c>
      <c r="X35" s="70">
        <v>1.0005018292388745</v>
      </c>
      <c r="Y35" s="71">
        <v>243.839</v>
      </c>
      <c r="Z35" s="70">
        <v>-58.404300000000006</v>
      </c>
      <c r="AA35" s="69">
        <f t="shared" si="2"/>
        <v>250.73595709329365</v>
      </c>
      <c r="AB35" s="72">
        <f t="shared" si="3"/>
        <v>0.9724931470809054</v>
      </c>
      <c r="AC35" s="84">
        <v>0.20138888888888901</v>
      </c>
      <c r="AD35">
        <f t="shared" si="4"/>
        <v>0</v>
      </c>
      <c r="AE35">
        <f t="shared" si="5"/>
        <v>74.211979999999997</v>
      </c>
    </row>
    <row r="36" spans="2:31" x14ac:dyDescent="0.25">
      <c r="B36" s="20">
        <v>244</v>
      </c>
      <c r="C36" s="21">
        <v>150</v>
      </c>
      <c r="D36" s="22">
        <v>0</v>
      </c>
      <c r="F36" s="12" t="s">
        <v>31</v>
      </c>
      <c r="G36" s="29">
        <v>0.98406677379229635</v>
      </c>
      <c r="H36" s="30">
        <v>0.98520095281977271</v>
      </c>
      <c r="I36" s="48">
        <v>0.98484976183522199</v>
      </c>
      <c r="J36" s="52">
        <v>243.96100000000001</v>
      </c>
      <c r="K36" s="48">
        <v>150.55500000000001</v>
      </c>
      <c r="L36" s="30">
        <f t="shared" si="0"/>
        <v>286.67713118768302</v>
      </c>
      <c r="M36" s="31">
        <f t="shared" si="1"/>
        <v>0.85099567931800801</v>
      </c>
      <c r="O36" s="40">
        <v>0</v>
      </c>
      <c r="P36" s="41">
        <v>0</v>
      </c>
      <c r="Q36" s="41">
        <v>208.92727500000001</v>
      </c>
      <c r="R36" s="41">
        <v>0.7421198</v>
      </c>
      <c r="S36" s="42">
        <v>0.98412155999999995</v>
      </c>
      <c r="U36" s="12" t="s">
        <v>31</v>
      </c>
      <c r="V36" s="68">
        <v>0.99972922247968521</v>
      </c>
      <c r="W36" s="69">
        <v>1.0008446272926013</v>
      </c>
      <c r="X36" s="70">
        <v>1.0005003903096523</v>
      </c>
      <c r="Y36" s="71">
        <v>243.93899999999999</v>
      </c>
      <c r="Z36" s="70">
        <v>-58.403500000000001</v>
      </c>
      <c r="AA36" s="69">
        <f t="shared" si="2"/>
        <v>250.83302121780139</v>
      </c>
      <c r="AB36" s="72">
        <f t="shared" si="3"/>
        <v>0.97251549582933405</v>
      </c>
      <c r="AC36" s="84">
        <v>0.20833333333333301</v>
      </c>
      <c r="AD36">
        <f t="shared" si="4"/>
        <v>0</v>
      </c>
      <c r="AE36">
        <f t="shared" si="5"/>
        <v>74.211979999999997</v>
      </c>
    </row>
    <row r="37" spans="2:31" x14ac:dyDescent="0.25">
      <c r="B37" s="20">
        <v>245.3</v>
      </c>
      <c r="C37" s="21">
        <v>149.83000000000001</v>
      </c>
      <c r="D37" s="22">
        <v>0</v>
      </c>
      <c r="F37" s="12" t="s">
        <v>32</v>
      </c>
      <c r="G37" s="29">
        <v>0.98405331051158607</v>
      </c>
      <c r="H37" s="30">
        <v>0.98519178755328896</v>
      </c>
      <c r="I37" s="48">
        <v>0.9848419757083885</v>
      </c>
      <c r="J37" s="52">
        <v>245.262</v>
      </c>
      <c r="K37" s="48">
        <v>150.393</v>
      </c>
      <c r="L37" s="30">
        <f t="shared" si="0"/>
        <v>287.70037033865634</v>
      </c>
      <c r="M37" s="31">
        <f t="shared" si="1"/>
        <v>0.85249108199373702</v>
      </c>
      <c r="O37" s="40">
        <v>0</v>
      </c>
      <c r="P37" s="41">
        <v>0</v>
      </c>
      <c r="Q37" s="41">
        <v>208.75727499999999</v>
      </c>
      <c r="R37" s="41">
        <v>0.7421198</v>
      </c>
      <c r="S37" s="42">
        <v>0.98413454</v>
      </c>
      <c r="U37" s="12" t="s">
        <v>32</v>
      </c>
      <c r="V37" s="68">
        <v>0.99970471365677627</v>
      </c>
      <c r="W37" s="69">
        <v>1.0008221843827592</v>
      </c>
      <c r="X37" s="70">
        <v>1.0004807036908718</v>
      </c>
      <c r="Y37" s="71">
        <v>245.24</v>
      </c>
      <c r="Z37" s="70">
        <v>-58.396000000000001</v>
      </c>
      <c r="AA37" s="69">
        <f t="shared" si="2"/>
        <v>252.09670845927363</v>
      </c>
      <c r="AB37" s="72">
        <f t="shared" si="3"/>
        <v>0.97280127733051569</v>
      </c>
      <c r="AC37" s="84">
        <v>0.21527777777777801</v>
      </c>
      <c r="AD37">
        <f t="shared" si="4"/>
        <v>0</v>
      </c>
      <c r="AE37">
        <f t="shared" si="5"/>
        <v>74.211979999999997</v>
      </c>
    </row>
    <row r="38" spans="2:31" x14ac:dyDescent="0.25">
      <c r="B38" s="20">
        <v>246.6</v>
      </c>
      <c r="C38" s="21">
        <v>149.66999999999999</v>
      </c>
      <c r="D38" s="22">
        <v>0</v>
      </c>
      <c r="F38" s="12" t="s">
        <v>33</v>
      </c>
      <c r="G38" s="29">
        <v>0.98403985346331158</v>
      </c>
      <c r="H38" s="30">
        <v>0.98518047738145298</v>
      </c>
      <c r="I38" s="48">
        <v>0.9848337119702717</v>
      </c>
      <c r="J38" s="52">
        <v>246.56299999999999</v>
      </c>
      <c r="K38" s="48">
        <v>150.24100000000001</v>
      </c>
      <c r="L38" s="30">
        <f t="shared" si="0"/>
        <v>288.73113973037272</v>
      </c>
      <c r="M38" s="31">
        <f t="shared" si="1"/>
        <v>0.85395361314421847</v>
      </c>
      <c r="O38" s="40">
        <v>0</v>
      </c>
      <c r="P38" s="41">
        <v>0</v>
      </c>
      <c r="Q38" s="41">
        <v>208.597275</v>
      </c>
      <c r="R38" s="41">
        <v>0.7421198</v>
      </c>
      <c r="S38" s="42">
        <v>0.98414676000000001</v>
      </c>
      <c r="U38" s="12" t="s">
        <v>33</v>
      </c>
      <c r="V38" s="68">
        <v>0.99967895956005925</v>
      </c>
      <c r="W38" s="69">
        <v>1.0008001776807758</v>
      </c>
      <c r="X38" s="70">
        <v>1.0004593215920201</v>
      </c>
      <c r="Y38" s="71">
        <v>246.541</v>
      </c>
      <c r="Z38" s="70">
        <v>-58.387999999999998</v>
      </c>
      <c r="AA38" s="69">
        <f t="shared" si="2"/>
        <v>253.36065840023386</v>
      </c>
      <c r="AB38" s="72">
        <f t="shared" si="3"/>
        <v>0.9730831990913883</v>
      </c>
      <c r="AC38" s="84">
        <v>0.22222222222222199</v>
      </c>
      <c r="AD38">
        <f t="shared" si="4"/>
        <v>0</v>
      </c>
      <c r="AE38">
        <f t="shared" si="5"/>
        <v>74.211979999999997</v>
      </c>
    </row>
    <row r="39" spans="2:31" x14ac:dyDescent="0.25">
      <c r="B39" s="20">
        <v>248</v>
      </c>
      <c r="C39" s="21">
        <v>149.5</v>
      </c>
      <c r="D39" s="22">
        <v>0</v>
      </c>
      <c r="F39" s="12" t="s">
        <v>34</v>
      </c>
      <c r="G39" s="29">
        <v>0.98402527552274366</v>
      </c>
      <c r="H39" s="30">
        <v>0.98516916872355764</v>
      </c>
      <c r="I39" s="48">
        <v>0.98482399878627092</v>
      </c>
      <c r="J39" s="52">
        <v>247.965</v>
      </c>
      <c r="K39" s="48">
        <v>150.08000000000001</v>
      </c>
      <c r="L39" s="30">
        <f t="shared" si="0"/>
        <v>289.84590323998026</v>
      </c>
      <c r="M39" s="31">
        <f t="shared" si="1"/>
        <v>0.85550631293448154</v>
      </c>
      <c r="O39" s="40">
        <v>0</v>
      </c>
      <c r="P39" s="41">
        <v>0</v>
      </c>
      <c r="Q39" s="41">
        <v>208.42727500000001</v>
      </c>
      <c r="R39" s="41">
        <v>0.7421198</v>
      </c>
      <c r="S39" s="42">
        <v>0.98415973999999995</v>
      </c>
      <c r="U39" s="12" t="s">
        <v>34</v>
      </c>
      <c r="V39" s="68">
        <v>0.99965210444692065</v>
      </c>
      <c r="W39" s="69">
        <v>1.0007760435324395</v>
      </c>
      <c r="X39" s="70">
        <v>1.000438217682222</v>
      </c>
      <c r="Y39" s="71">
        <v>247.94200000000001</v>
      </c>
      <c r="Z39" s="70">
        <v>-58.379800000000003</v>
      </c>
      <c r="AA39" s="69">
        <f t="shared" si="2"/>
        <v>254.7222730976622</v>
      </c>
      <c r="AB39" s="72">
        <f t="shared" si="3"/>
        <v>0.97338170307917049</v>
      </c>
      <c r="AC39" s="84">
        <v>0.22916666666666699</v>
      </c>
      <c r="AD39">
        <f t="shared" si="4"/>
        <v>0</v>
      </c>
      <c r="AE39">
        <f t="shared" si="5"/>
        <v>74.211979999999997</v>
      </c>
    </row>
    <row r="40" spans="2:31" x14ac:dyDescent="0.25">
      <c r="B40" s="20">
        <v>249.3</v>
      </c>
      <c r="C40" s="21">
        <v>149.33000000000001</v>
      </c>
      <c r="D40" s="22">
        <v>0</v>
      </c>
      <c r="F40" s="12" t="s">
        <v>35</v>
      </c>
      <c r="G40" s="29">
        <v>0.98401309667403514</v>
      </c>
      <c r="H40" s="30">
        <v>0.98515959954721299</v>
      </c>
      <c r="I40" s="48">
        <v>0.98481685371641259</v>
      </c>
      <c r="J40" s="52">
        <v>249.26599999999999</v>
      </c>
      <c r="K40" s="48">
        <v>149.917</v>
      </c>
      <c r="L40" s="30">
        <f t="shared" si="0"/>
        <v>290.8756532351926</v>
      </c>
      <c r="M40" s="31">
        <f t="shared" si="1"/>
        <v>0.85695037459340606</v>
      </c>
      <c r="O40" s="40">
        <v>0</v>
      </c>
      <c r="P40" s="41">
        <v>0</v>
      </c>
      <c r="Q40" s="41">
        <v>208.25727499999999</v>
      </c>
      <c r="R40" s="41">
        <v>0.7421198</v>
      </c>
      <c r="S40" s="42">
        <v>0.98417272</v>
      </c>
      <c r="U40" s="12" t="s">
        <v>35</v>
      </c>
      <c r="V40" s="68">
        <v>0.99962637031779</v>
      </c>
      <c r="W40" s="69">
        <v>1.0007536276546891</v>
      </c>
      <c r="X40" s="70">
        <v>1.0004179550024286</v>
      </c>
      <c r="Y40" s="71">
        <v>249.244</v>
      </c>
      <c r="Z40" s="70">
        <v>-58.372199999999999</v>
      </c>
      <c r="AA40" s="69">
        <f t="shared" si="2"/>
        <v>255.9880568871134</v>
      </c>
      <c r="AB40" s="72">
        <f t="shared" si="3"/>
        <v>0.9736547987077091</v>
      </c>
      <c r="AC40" s="84">
        <v>0.23611111111111099</v>
      </c>
      <c r="AD40">
        <f t="shared" si="4"/>
        <v>0</v>
      </c>
      <c r="AE40">
        <f t="shared" si="5"/>
        <v>74.211979999999997</v>
      </c>
    </row>
    <row r="41" spans="2:31" x14ac:dyDescent="0.25">
      <c r="B41" s="20">
        <v>250.6</v>
      </c>
      <c r="C41" s="21">
        <v>149.16999999999999</v>
      </c>
      <c r="D41" s="22">
        <v>0</v>
      </c>
      <c r="F41" s="12" t="s">
        <v>36</v>
      </c>
      <c r="G41" s="29">
        <v>0.983999671065931</v>
      </c>
      <c r="H41" s="30">
        <v>0.98514939499869181</v>
      </c>
      <c r="I41" s="48">
        <v>0.98480801257504502</v>
      </c>
      <c r="J41" s="52">
        <v>250.56700000000001</v>
      </c>
      <c r="K41" s="48">
        <v>149.76599999999999</v>
      </c>
      <c r="L41" s="30">
        <f t="shared" si="0"/>
        <v>291.9138164681487</v>
      </c>
      <c r="M41" s="31">
        <f t="shared" si="1"/>
        <v>0.85835950840422071</v>
      </c>
      <c r="O41" s="40">
        <v>0</v>
      </c>
      <c r="P41" s="41">
        <v>0</v>
      </c>
      <c r="Q41" s="41">
        <v>208.097275</v>
      </c>
      <c r="R41" s="41">
        <v>0.7421198</v>
      </c>
      <c r="S41" s="42">
        <v>0.98418494000000001</v>
      </c>
      <c r="U41" s="12" t="s">
        <v>36</v>
      </c>
      <c r="V41" s="68">
        <v>0.99960190067740762</v>
      </c>
      <c r="W41" s="69">
        <v>1.0007316474916892</v>
      </c>
      <c r="X41" s="70">
        <v>1.0003966028212801</v>
      </c>
      <c r="Y41" s="71">
        <v>250.54499999999999</v>
      </c>
      <c r="Z41" s="70">
        <v>-58.364100000000001</v>
      </c>
      <c r="AA41" s="69">
        <f t="shared" si="2"/>
        <v>257.25311503227709</v>
      </c>
      <c r="AB41" s="72">
        <f t="shared" si="3"/>
        <v>0.97392406684196831</v>
      </c>
      <c r="AC41" s="84">
        <v>0.243055555555556</v>
      </c>
      <c r="AD41">
        <f t="shared" si="4"/>
        <v>0</v>
      </c>
      <c r="AE41">
        <f t="shared" si="5"/>
        <v>74.211979999999997</v>
      </c>
    </row>
    <row r="42" spans="2:31" x14ac:dyDescent="0.25">
      <c r="B42" s="20">
        <v>252</v>
      </c>
      <c r="C42" s="21">
        <v>149</v>
      </c>
      <c r="D42" s="22">
        <v>0</v>
      </c>
      <c r="F42" s="12" t="s">
        <v>37</v>
      </c>
      <c r="G42" s="29">
        <v>0.98398512697382112</v>
      </c>
      <c r="H42" s="30">
        <v>0.98513747236280225</v>
      </c>
      <c r="I42" s="48">
        <v>0.9847983334077447</v>
      </c>
      <c r="J42" s="52">
        <v>251.96899999999999</v>
      </c>
      <c r="K42" s="48">
        <v>149.60400000000001</v>
      </c>
      <c r="L42" s="30">
        <f t="shared" si="0"/>
        <v>293.03537973596292</v>
      </c>
      <c r="M42" s="31">
        <f t="shared" si="1"/>
        <v>0.85985862944957214</v>
      </c>
      <c r="O42" s="40">
        <v>0.2418535</v>
      </c>
      <c r="P42" s="41">
        <v>0</v>
      </c>
      <c r="Q42" s="41">
        <v>207.92727500000001</v>
      </c>
      <c r="R42" s="41">
        <v>0.7421198</v>
      </c>
      <c r="S42" s="42">
        <v>0.98419793</v>
      </c>
      <c r="U42" s="12" t="s">
        <v>37</v>
      </c>
      <c r="V42" s="68">
        <v>0.99957849292535261</v>
      </c>
      <c r="W42" s="69">
        <v>1.0007118094314673</v>
      </c>
      <c r="X42" s="70">
        <v>1.0003796105345626</v>
      </c>
      <c r="Y42" s="71">
        <v>251.70400000000001</v>
      </c>
      <c r="Z42" s="70">
        <v>-58.355800000000002</v>
      </c>
      <c r="AA42" s="69">
        <f t="shared" si="2"/>
        <v>258.38015212016575</v>
      </c>
      <c r="AB42" s="72">
        <f t="shared" si="3"/>
        <v>0.97416151331523004</v>
      </c>
      <c r="AC42" s="84">
        <v>0.25</v>
      </c>
      <c r="AD42">
        <f t="shared" si="4"/>
        <v>0.2418535</v>
      </c>
      <c r="AE42">
        <f t="shared" si="5"/>
        <v>74.211979999999997</v>
      </c>
    </row>
    <row r="43" spans="2:31" x14ac:dyDescent="0.25">
      <c r="B43" s="20">
        <v>254.5</v>
      </c>
      <c r="C43" s="21">
        <v>146.49700000000001</v>
      </c>
      <c r="D43" s="22">
        <v>0</v>
      </c>
      <c r="F43" s="12" t="s">
        <v>38</v>
      </c>
      <c r="G43" s="29">
        <v>0.9841282562461281</v>
      </c>
      <c r="H43" s="30">
        <v>0.98527939523814467</v>
      </c>
      <c r="I43" s="48">
        <v>0.98495236787457208</v>
      </c>
      <c r="J43" s="52">
        <v>254.465</v>
      </c>
      <c r="K43" s="48">
        <v>147.11500000000001</v>
      </c>
      <c r="L43" s="30">
        <f t="shared" si="0"/>
        <v>293.93070518406205</v>
      </c>
      <c r="M43" s="31">
        <f t="shared" si="1"/>
        <v>0.86573126084480267</v>
      </c>
      <c r="O43" s="40">
        <v>0.76794231000000002</v>
      </c>
      <c r="P43" s="41">
        <v>0</v>
      </c>
      <c r="Q43" s="41">
        <v>205.42427499999999</v>
      </c>
      <c r="R43" s="41">
        <v>0.74204482000000005</v>
      </c>
      <c r="S43" s="42">
        <v>0.98438906999999998</v>
      </c>
      <c r="U43" s="12" t="s">
        <v>38</v>
      </c>
      <c r="V43" s="68">
        <v>0.99954131857587092</v>
      </c>
      <c r="W43" s="69">
        <v>1.0006727339453005</v>
      </c>
      <c r="X43" s="70">
        <v>1.000352480919716</v>
      </c>
      <c r="Y43" s="71">
        <v>253.67500000000001</v>
      </c>
      <c r="Z43" s="70">
        <v>-58.341500000000003</v>
      </c>
      <c r="AA43" s="69">
        <f t="shared" si="2"/>
        <v>260.29739961676529</v>
      </c>
      <c r="AB43" s="72">
        <f t="shared" si="3"/>
        <v>0.97455833355801702</v>
      </c>
      <c r="AC43" s="84">
        <v>0.25694444444444398</v>
      </c>
      <c r="AD43">
        <f t="shared" si="4"/>
        <v>0.76794231000000002</v>
      </c>
      <c r="AE43">
        <f t="shared" si="5"/>
        <v>74.204481999999999</v>
      </c>
    </row>
    <row r="44" spans="2:31" x14ac:dyDescent="0.25">
      <c r="B44" s="20">
        <v>256.89999999999998</v>
      </c>
      <c r="C44" s="21">
        <v>144.00299999999999</v>
      </c>
      <c r="D44" s="22">
        <v>0</v>
      </c>
      <c r="F44" s="12" t="s">
        <v>39</v>
      </c>
      <c r="G44" s="29">
        <v>0.98427256363117022</v>
      </c>
      <c r="H44" s="30">
        <v>0.98542179853216627</v>
      </c>
      <c r="I44" s="48">
        <v>0.98510741629124376</v>
      </c>
      <c r="J44" s="52">
        <v>256.86200000000002</v>
      </c>
      <c r="K44" s="48">
        <v>144.63499999999999</v>
      </c>
      <c r="L44" s="30">
        <f t="shared" si="0"/>
        <v>294.78359905021853</v>
      </c>
      <c r="M44" s="31">
        <f t="shared" si="1"/>
        <v>0.87135783953924018</v>
      </c>
      <c r="O44" s="40">
        <v>1.4811801</v>
      </c>
      <c r="P44" s="41">
        <v>0</v>
      </c>
      <c r="Q44" s="41">
        <v>202.93027499999999</v>
      </c>
      <c r="R44" s="41">
        <v>0.74180674000000002</v>
      </c>
      <c r="S44" s="42">
        <v>0.98457952000000004</v>
      </c>
      <c r="U44" s="12" t="s">
        <v>39</v>
      </c>
      <c r="V44" s="68">
        <v>0.99950876857186588</v>
      </c>
      <c r="W44" s="69">
        <v>1.0006381446032815</v>
      </c>
      <c r="X44" s="70">
        <v>1.000330657525617</v>
      </c>
      <c r="Y44" s="71">
        <v>255.358</v>
      </c>
      <c r="Z44" s="70">
        <v>-58.3279</v>
      </c>
      <c r="AA44" s="69">
        <f t="shared" si="2"/>
        <v>261.93482411166713</v>
      </c>
      <c r="AB44" s="72">
        <f t="shared" si="3"/>
        <v>0.97489137179841612</v>
      </c>
      <c r="AC44" s="84">
        <v>0.26388888888888901</v>
      </c>
      <c r="AD44">
        <f t="shared" si="4"/>
        <v>1.4811801</v>
      </c>
      <c r="AE44">
        <f t="shared" si="5"/>
        <v>74.180673999999996</v>
      </c>
    </row>
    <row r="45" spans="2:31" x14ac:dyDescent="0.25">
      <c r="B45" s="20">
        <v>259.5</v>
      </c>
      <c r="C45" s="21">
        <v>141.5</v>
      </c>
      <c r="D45" s="22">
        <v>0</v>
      </c>
      <c r="F45" s="12" t="s">
        <v>40</v>
      </c>
      <c r="G45" s="29">
        <v>0.9844134144509894</v>
      </c>
      <c r="H45" s="30">
        <v>0.98556144471118445</v>
      </c>
      <c r="I45" s="48">
        <v>0.98525899846986797</v>
      </c>
      <c r="J45" s="52">
        <v>259.459</v>
      </c>
      <c r="K45" s="48">
        <v>142.14699999999999</v>
      </c>
      <c r="L45" s="30">
        <f t="shared" si="0"/>
        <v>295.8458083022303</v>
      </c>
      <c r="M45" s="31">
        <f t="shared" si="1"/>
        <v>0.87700752459180276</v>
      </c>
      <c r="O45" s="40">
        <v>2.2722183</v>
      </c>
      <c r="P45" s="41">
        <v>0</v>
      </c>
      <c r="Q45" s="41">
        <v>200.42727499999998</v>
      </c>
      <c r="R45" s="41">
        <v>0.74134752999999998</v>
      </c>
      <c r="S45" s="42">
        <v>0.98477066999999996</v>
      </c>
      <c r="U45" s="12" t="s">
        <v>40</v>
      </c>
      <c r="V45" s="68">
        <v>0.99947390584668649</v>
      </c>
      <c r="W45" s="69">
        <v>1.0006014387363849</v>
      </c>
      <c r="X45" s="70">
        <v>1.0003068136337052</v>
      </c>
      <c r="Y45" s="71">
        <v>257.16500000000002</v>
      </c>
      <c r="Z45" s="70">
        <v>-58.312400000000004</v>
      </c>
      <c r="AA45" s="69">
        <f t="shared" si="2"/>
        <v>263.6933317677184</v>
      </c>
      <c r="AB45" s="72">
        <f t="shared" si="3"/>
        <v>0.97524271196410439</v>
      </c>
      <c r="AC45" s="84">
        <v>0.27083333333333298</v>
      </c>
      <c r="AD45">
        <f t="shared" si="4"/>
        <v>2.2722183</v>
      </c>
      <c r="AE45">
        <f t="shared" si="5"/>
        <v>74.134753000000003</v>
      </c>
    </row>
    <row r="46" spans="2:31" x14ac:dyDescent="0.25">
      <c r="B46" s="20">
        <v>262</v>
      </c>
      <c r="C46" s="21">
        <v>138.99700000000001</v>
      </c>
      <c r="D46" s="22">
        <v>0</v>
      </c>
      <c r="F46" s="12" t="s">
        <v>41</v>
      </c>
      <c r="G46" s="29">
        <v>0.98455670033624798</v>
      </c>
      <c r="H46" s="30">
        <v>0.98570178539566367</v>
      </c>
      <c r="I46" s="48">
        <v>0.98541378982649419</v>
      </c>
      <c r="J46" s="52">
        <v>261.95600000000002</v>
      </c>
      <c r="K46" s="48">
        <v>139.65899999999999</v>
      </c>
      <c r="L46" s="30">
        <f t="shared" si="0"/>
        <v>296.85953280465833</v>
      </c>
      <c r="M46" s="31">
        <f t="shared" si="1"/>
        <v>0.88242407958101254</v>
      </c>
      <c r="O46" s="40">
        <v>3.0869680000000002</v>
      </c>
      <c r="P46" s="41">
        <v>0</v>
      </c>
      <c r="Q46" s="41">
        <v>197.92427500000002</v>
      </c>
      <c r="R46" s="41">
        <v>0.74064308999999995</v>
      </c>
      <c r="S46" s="42">
        <v>0.98496181000000005</v>
      </c>
      <c r="U46" s="12" t="s">
        <v>41</v>
      </c>
      <c r="V46" s="68">
        <v>0.99944013716051183</v>
      </c>
      <c r="W46" s="69">
        <v>1.0005675267008931</v>
      </c>
      <c r="X46" s="70">
        <v>1.0002850228631828</v>
      </c>
      <c r="Y46" s="71">
        <v>258.84699999999998</v>
      </c>
      <c r="Z46" s="70">
        <v>-58.2973</v>
      </c>
      <c r="AA46" s="69">
        <f t="shared" si="2"/>
        <v>265.3306326007044</v>
      </c>
      <c r="AB46" s="72">
        <f t="shared" si="3"/>
        <v>0.97556395001529417</v>
      </c>
      <c r="AC46" s="84">
        <v>0.27777777777777801</v>
      </c>
      <c r="AD46">
        <f t="shared" si="4"/>
        <v>3.0869680000000002</v>
      </c>
      <c r="AE46">
        <f t="shared" si="5"/>
        <v>74.064308999999994</v>
      </c>
    </row>
    <row r="47" spans="2:31" x14ac:dyDescent="0.25">
      <c r="B47" s="20">
        <v>264.39999999999998</v>
      </c>
      <c r="C47" s="21">
        <v>136.50299999999999</v>
      </c>
      <c r="D47" s="22">
        <v>0</v>
      </c>
      <c r="F47" s="12" t="s">
        <v>42</v>
      </c>
      <c r="G47" s="29">
        <v>0.98470116108568373</v>
      </c>
      <c r="H47" s="30">
        <v>0.98584496858647697</v>
      </c>
      <c r="I47" s="48">
        <v>0.98556837317967705</v>
      </c>
      <c r="J47" s="52">
        <v>264.35399999999998</v>
      </c>
      <c r="K47" s="48">
        <v>137.179</v>
      </c>
      <c r="L47" s="30">
        <f t="shared" si="0"/>
        <v>297.82732473196609</v>
      </c>
      <c r="M47" s="31">
        <f t="shared" si="1"/>
        <v>0.88760828187242091</v>
      </c>
      <c r="O47" s="40">
        <v>3.8652058999999999</v>
      </c>
      <c r="P47" s="41">
        <v>0</v>
      </c>
      <c r="Q47" s="41">
        <v>195.43027499999999</v>
      </c>
      <c r="R47" s="41">
        <v>0.73968604999999998</v>
      </c>
      <c r="S47" s="42">
        <v>0.98515226</v>
      </c>
      <c r="U47" s="12" t="s">
        <v>42</v>
      </c>
      <c r="V47" s="68">
        <v>0.99940879713773678</v>
      </c>
      <c r="W47" s="69">
        <v>1.0005342569523663</v>
      </c>
      <c r="X47" s="70">
        <v>1.0002634674616355</v>
      </c>
      <c r="Y47" s="71">
        <v>260.46600000000001</v>
      </c>
      <c r="Z47" s="70">
        <v>-58.282899999999998</v>
      </c>
      <c r="AA47" s="69">
        <f t="shared" si="2"/>
        <v>266.90716286456234</v>
      </c>
      <c r="AB47" s="72">
        <f t="shared" si="3"/>
        <v>0.97586740349928036</v>
      </c>
      <c r="AC47" s="84">
        <v>0.28472222222222199</v>
      </c>
      <c r="AD47">
        <f t="shared" si="4"/>
        <v>3.8652058999999999</v>
      </c>
      <c r="AE47">
        <f t="shared" si="5"/>
        <v>73.968604999999997</v>
      </c>
    </row>
    <row r="48" spans="2:31" x14ac:dyDescent="0.25">
      <c r="B48" s="20">
        <v>267</v>
      </c>
      <c r="C48" s="21">
        <v>134</v>
      </c>
      <c r="D48" s="22">
        <v>0</v>
      </c>
      <c r="F48" s="12" t="s">
        <v>43</v>
      </c>
      <c r="G48" s="29">
        <v>0.98484092305062221</v>
      </c>
      <c r="H48" s="30">
        <v>0.98598368251614121</v>
      </c>
      <c r="I48" s="48">
        <v>0.98572010920410402</v>
      </c>
      <c r="J48" s="52">
        <v>266.952</v>
      </c>
      <c r="K48" s="48">
        <v>134.69300000000001</v>
      </c>
      <c r="L48" s="30">
        <f t="shared" si="0"/>
        <v>299.00764965632567</v>
      </c>
      <c r="M48" s="31">
        <f t="shared" si="1"/>
        <v>0.89279321216975593</v>
      </c>
      <c r="O48" s="40">
        <v>4.4766659999999998</v>
      </c>
      <c r="P48" s="41">
        <v>0</v>
      </c>
      <c r="Q48" s="41">
        <v>192.92727500000001</v>
      </c>
      <c r="R48" s="41">
        <v>0.73848773000000001</v>
      </c>
      <c r="S48" s="42">
        <v>0.98534341000000003</v>
      </c>
      <c r="U48" s="12" t="s">
        <v>43</v>
      </c>
      <c r="V48" s="68">
        <v>0.99937049884351048</v>
      </c>
      <c r="W48" s="69">
        <v>1.0004941926946036</v>
      </c>
      <c r="X48" s="70">
        <v>1.0002369277966612</v>
      </c>
      <c r="Y48" s="71">
        <v>262.45299999999997</v>
      </c>
      <c r="Z48" s="70">
        <v>-58.266500000000001</v>
      </c>
      <c r="AA48" s="69">
        <f t="shared" si="2"/>
        <v>268.84300666234554</v>
      </c>
      <c r="AB48" s="72">
        <f t="shared" si="3"/>
        <v>0.97623145663457367</v>
      </c>
      <c r="AC48" s="84">
        <v>0.29166666666666702</v>
      </c>
      <c r="AD48">
        <f t="shared" si="4"/>
        <v>4.4766659999999998</v>
      </c>
      <c r="AE48">
        <f t="shared" si="5"/>
        <v>73.848772999999994</v>
      </c>
    </row>
    <row r="49" spans="2:31" x14ac:dyDescent="0.25">
      <c r="B49" s="20">
        <v>254.1</v>
      </c>
      <c r="C49" s="21">
        <v>131.5</v>
      </c>
      <c r="D49" s="22">
        <v>2</v>
      </c>
      <c r="F49" s="12" t="s">
        <v>44</v>
      </c>
      <c r="G49" s="29">
        <v>0.98532560603439978</v>
      </c>
      <c r="H49" s="30">
        <v>0.98642472371413392</v>
      </c>
      <c r="I49" s="48">
        <v>0.98615888748346925</v>
      </c>
      <c r="J49" s="52">
        <v>252.02600000000001</v>
      </c>
      <c r="K49" s="48">
        <v>132.107</v>
      </c>
      <c r="L49" s="30">
        <f t="shared" si="0"/>
        <v>284.5511625788937</v>
      </c>
      <c r="M49" s="31">
        <f t="shared" si="1"/>
        <v>0.88569660976213416</v>
      </c>
      <c r="O49" s="40">
        <v>3.4822614000000001</v>
      </c>
      <c r="P49" s="41">
        <v>0</v>
      </c>
      <c r="Q49" s="41">
        <v>190.42727500000001</v>
      </c>
      <c r="R49" s="41">
        <v>0.73709985</v>
      </c>
      <c r="S49" s="42">
        <v>0.98553431999999996</v>
      </c>
      <c r="U49" s="12" t="s">
        <v>44</v>
      </c>
      <c r="V49" s="68">
        <v>0.99964243727107616</v>
      </c>
      <c r="W49" s="69">
        <v>1.0007246360225208</v>
      </c>
      <c r="X49" s="70">
        <v>1.0004630501615239</v>
      </c>
      <c r="Y49" s="71">
        <v>248.524</v>
      </c>
      <c r="Z49" s="70">
        <v>-58.348699999999994</v>
      </c>
      <c r="AA49" s="69">
        <f t="shared" si="2"/>
        <v>255.28170590093211</v>
      </c>
      <c r="AB49" s="72">
        <f t="shared" si="3"/>
        <v>0.97352843644990927</v>
      </c>
      <c r="AC49" s="84">
        <v>0.29861111111111099</v>
      </c>
      <c r="AD49">
        <f t="shared" si="4"/>
        <v>3.4822614000000001</v>
      </c>
      <c r="AE49">
        <f t="shared" si="5"/>
        <v>73.709985000000003</v>
      </c>
    </row>
    <row r="50" spans="2:31" x14ac:dyDescent="0.25">
      <c r="B50" s="20">
        <v>241.3</v>
      </c>
      <c r="C50" s="21">
        <v>129</v>
      </c>
      <c r="D50" s="22">
        <v>11</v>
      </c>
      <c r="F50" s="12" t="s">
        <v>45</v>
      </c>
      <c r="G50" s="29">
        <v>0.98592531978102582</v>
      </c>
      <c r="H50" s="30">
        <v>0.98698146414326438</v>
      </c>
      <c r="I50" s="48">
        <v>0.98671295867792075</v>
      </c>
      <c r="J50" s="52">
        <v>230.20400000000001</v>
      </c>
      <c r="K50" s="48">
        <v>129.52699999999999</v>
      </c>
      <c r="L50" s="30">
        <f t="shared" si="0"/>
        <v>264.14224452934445</v>
      </c>
      <c r="M50" s="31">
        <f t="shared" si="1"/>
        <v>0.87151527166804954</v>
      </c>
      <c r="O50" s="40">
        <v>0</v>
      </c>
      <c r="P50" s="41">
        <v>1.6777761</v>
      </c>
      <c r="Q50" s="41">
        <v>187.92727500000001</v>
      </c>
      <c r="R50" s="41">
        <v>0.73602025999999998</v>
      </c>
      <c r="S50" s="42">
        <v>0.98572523000000001</v>
      </c>
      <c r="U50" s="12" t="s">
        <v>45</v>
      </c>
      <c r="V50" s="68">
        <v>0.99995822863549244</v>
      </c>
      <c r="W50" s="69">
        <v>1.0009987530679882</v>
      </c>
      <c r="X50" s="70">
        <v>1.0007340887122058</v>
      </c>
      <c r="Y50" s="71">
        <v>231.864</v>
      </c>
      <c r="Z50" s="70">
        <v>-58.426099999999998</v>
      </c>
      <c r="AA50" s="69">
        <f t="shared" si="2"/>
        <v>239.11194795996707</v>
      </c>
      <c r="AB50" s="72">
        <f t="shared" si="3"/>
        <v>0.96968805606827924</v>
      </c>
      <c r="AC50" s="84">
        <v>0.30555555555555602</v>
      </c>
      <c r="AD50">
        <f t="shared" si="4"/>
        <v>-1.6777761</v>
      </c>
      <c r="AE50">
        <f t="shared" si="5"/>
        <v>73.602025999999995</v>
      </c>
    </row>
    <row r="51" spans="2:31" x14ac:dyDescent="0.25">
      <c r="B51" s="20">
        <v>228.5</v>
      </c>
      <c r="C51" s="21">
        <v>126.5</v>
      </c>
      <c r="D51" s="22">
        <v>14.6</v>
      </c>
      <c r="F51" s="12" t="s">
        <v>46</v>
      </c>
      <c r="G51" s="29">
        <v>0.98643019004525545</v>
      </c>
      <c r="H51" s="30">
        <v>0.98744411815594979</v>
      </c>
      <c r="I51" s="48">
        <v>0.98717153204890162</v>
      </c>
      <c r="J51" s="52">
        <v>213.785</v>
      </c>
      <c r="K51" s="48">
        <v>126.95099999999999</v>
      </c>
      <c r="L51" s="30">
        <f t="shared" si="0"/>
        <v>248.63745217887026</v>
      </c>
      <c r="M51" s="31">
        <f t="shared" si="1"/>
        <v>0.85982621735603471</v>
      </c>
      <c r="O51" s="40">
        <v>0</v>
      </c>
      <c r="P51" s="41">
        <v>9.848875E-2</v>
      </c>
      <c r="Q51" s="41">
        <v>185.42727500000001</v>
      </c>
      <c r="R51" s="41">
        <v>0.73649962999999996</v>
      </c>
      <c r="S51" s="42">
        <v>0.98591614999999999</v>
      </c>
      <c r="U51" s="12" t="s">
        <v>46</v>
      </c>
      <c r="V51" s="68">
        <v>1.000293988279058</v>
      </c>
      <c r="W51" s="69">
        <v>1.0012926788896674</v>
      </c>
      <c r="X51" s="70">
        <v>1.0010261420685274</v>
      </c>
      <c r="Y51" s="71">
        <v>213.86699999999999</v>
      </c>
      <c r="Z51" s="70">
        <v>-58.499300000000005</v>
      </c>
      <c r="AA51" s="69">
        <f t="shared" si="2"/>
        <v>221.72339026248449</v>
      </c>
      <c r="AB51" s="72">
        <f t="shared" si="3"/>
        <v>0.96456670514922305</v>
      </c>
      <c r="AC51" s="84">
        <v>0.3125</v>
      </c>
      <c r="AD51">
        <f t="shared" si="4"/>
        <v>-9.848875E-2</v>
      </c>
      <c r="AE51">
        <f t="shared" si="5"/>
        <v>73.649963</v>
      </c>
    </row>
    <row r="52" spans="2:31" x14ac:dyDescent="0.25">
      <c r="B52" s="20">
        <v>215.6</v>
      </c>
      <c r="C52" s="21">
        <v>124</v>
      </c>
      <c r="D52" s="22">
        <v>19.3</v>
      </c>
      <c r="F52" s="12" t="s">
        <v>47</v>
      </c>
      <c r="G52" s="29">
        <v>0.98695167349400792</v>
      </c>
      <c r="H52" s="30">
        <v>0.98792358567962735</v>
      </c>
      <c r="I52" s="48">
        <v>0.98764868727070587</v>
      </c>
      <c r="J52" s="52">
        <v>196.16800000000001</v>
      </c>
      <c r="K52" s="48">
        <v>124.379</v>
      </c>
      <c r="L52" s="30">
        <f t="shared" si="0"/>
        <v>232.27574101700765</v>
      </c>
      <c r="M52" s="31">
        <f t="shared" si="1"/>
        <v>0.84454794607946693</v>
      </c>
      <c r="O52" s="40">
        <v>1.1713420999999999</v>
      </c>
      <c r="P52" s="41">
        <v>0</v>
      </c>
      <c r="Q52" s="41">
        <v>182.92727500000001</v>
      </c>
      <c r="R52" s="41">
        <v>0.73652777000000003</v>
      </c>
      <c r="S52" s="42">
        <v>0.98610706000000004</v>
      </c>
      <c r="U52" s="12" t="s">
        <v>47</v>
      </c>
      <c r="V52" s="68">
        <v>1.0006430874294632</v>
      </c>
      <c r="W52" s="69">
        <v>1.0015991992243671</v>
      </c>
      <c r="X52" s="70">
        <v>1.0013291089527172</v>
      </c>
      <c r="Y52" s="71">
        <v>194.983</v>
      </c>
      <c r="Z52" s="70">
        <v>-58.568800000000003</v>
      </c>
      <c r="AA52" s="69">
        <f t="shared" si="2"/>
        <v>203.58947571630515</v>
      </c>
      <c r="AB52" s="72">
        <f t="shared" si="3"/>
        <v>0.95772632310179939</v>
      </c>
      <c r="AC52" s="84">
        <v>0.31944444444444398</v>
      </c>
      <c r="AD52">
        <f t="shared" si="4"/>
        <v>1.1713420999999999</v>
      </c>
      <c r="AE52">
        <f t="shared" si="5"/>
        <v>73.652777</v>
      </c>
    </row>
    <row r="53" spans="2:31" x14ac:dyDescent="0.25">
      <c r="B53" s="20">
        <v>202.8</v>
      </c>
      <c r="C53" s="21">
        <v>121.5</v>
      </c>
      <c r="D53" s="22">
        <v>25.7</v>
      </c>
      <c r="F53" s="12" t="s">
        <v>48</v>
      </c>
      <c r="G53" s="29">
        <v>0.98749856810746239</v>
      </c>
      <c r="H53" s="30">
        <v>0.98842769259132524</v>
      </c>
      <c r="I53" s="48">
        <v>0.98814954151231038</v>
      </c>
      <c r="J53" s="52">
        <v>176.95599999999999</v>
      </c>
      <c r="K53" s="48">
        <v>121.812</v>
      </c>
      <c r="L53" s="30">
        <f t="shared" si="0"/>
        <v>214.82920955959409</v>
      </c>
      <c r="M53" s="31">
        <f t="shared" si="1"/>
        <v>0.82370549313459174</v>
      </c>
      <c r="O53" s="40">
        <v>1.0407058</v>
      </c>
      <c r="P53" s="41">
        <v>0</v>
      </c>
      <c r="Q53" s="41">
        <v>180.42727500000001</v>
      </c>
      <c r="R53" s="41">
        <v>0.73616462000000005</v>
      </c>
      <c r="S53" s="42">
        <v>0.98629796999999997</v>
      </c>
      <c r="U53" s="12" t="s">
        <v>48</v>
      </c>
      <c r="V53" s="68">
        <v>1.0009914558027804</v>
      </c>
      <c r="W53" s="69">
        <v>1.0019070061030548</v>
      </c>
      <c r="X53" s="70">
        <v>1.0016336511071529</v>
      </c>
      <c r="Y53" s="71">
        <v>175.90199999999999</v>
      </c>
      <c r="Z53" s="70">
        <v>-58.633400000000002</v>
      </c>
      <c r="AA53" s="69">
        <f t="shared" si="2"/>
        <v>185.41679859052684</v>
      </c>
      <c r="AB53" s="72">
        <f t="shared" si="3"/>
        <v>0.94868426883186963</v>
      </c>
      <c r="AC53" s="84">
        <v>0.32638888888888901</v>
      </c>
      <c r="AD53">
        <f t="shared" si="4"/>
        <v>1.0407058</v>
      </c>
      <c r="AE53">
        <f t="shared" si="5"/>
        <v>73.616461999999999</v>
      </c>
    </row>
    <row r="54" spans="2:31" x14ac:dyDescent="0.25">
      <c r="B54" s="20">
        <v>190</v>
      </c>
      <c r="C54" s="21">
        <v>119</v>
      </c>
      <c r="D54" s="22">
        <v>30.8</v>
      </c>
      <c r="F54" s="12" t="s">
        <v>49</v>
      </c>
      <c r="G54" s="29">
        <v>0.98802077195695248</v>
      </c>
      <c r="H54" s="30">
        <v>0.98890778386907707</v>
      </c>
      <c r="I54" s="48">
        <v>0.98862684674242673</v>
      </c>
      <c r="J54" s="52">
        <v>159.04599999999999</v>
      </c>
      <c r="K54" s="48">
        <v>119.249</v>
      </c>
      <c r="L54" s="30">
        <f t="shared" si="0"/>
        <v>198.78620202871224</v>
      </c>
      <c r="M54" s="31">
        <f t="shared" si="1"/>
        <v>0.80008571207083945</v>
      </c>
      <c r="O54" s="40">
        <v>1.2237738</v>
      </c>
      <c r="P54" s="41">
        <v>0</v>
      </c>
      <c r="Q54" s="41">
        <v>177.92727500000001</v>
      </c>
      <c r="R54" s="41">
        <v>0.73584198000000001</v>
      </c>
      <c r="S54" s="42">
        <v>0.98648888999999995</v>
      </c>
      <c r="U54" s="12" t="s">
        <v>49</v>
      </c>
      <c r="V54" s="68">
        <v>1.0013214150509815</v>
      </c>
      <c r="W54" s="69">
        <v>1.0021961571307658</v>
      </c>
      <c r="X54" s="70">
        <v>1.001920503176245</v>
      </c>
      <c r="Y54" s="71">
        <v>157.81100000000001</v>
      </c>
      <c r="Z54" s="70">
        <v>-58.693899999999999</v>
      </c>
      <c r="AA54" s="69">
        <f t="shared" si="2"/>
        <v>168.37246098519199</v>
      </c>
      <c r="AB54" s="72">
        <f t="shared" si="3"/>
        <v>0.93727322791747492</v>
      </c>
      <c r="AC54" s="84">
        <v>0.33333333333333298</v>
      </c>
      <c r="AD54">
        <f t="shared" si="4"/>
        <v>1.2237738</v>
      </c>
      <c r="AE54">
        <f t="shared" si="5"/>
        <v>73.584198000000001</v>
      </c>
    </row>
    <row r="55" spans="2:31" x14ac:dyDescent="0.25">
      <c r="B55" s="20">
        <v>193.6</v>
      </c>
      <c r="C55" s="21">
        <v>117.667</v>
      </c>
      <c r="D55" s="22">
        <v>35.799999999999997</v>
      </c>
      <c r="F55" s="12" t="s">
        <v>50</v>
      </c>
      <c r="G55" s="29">
        <v>0.98813672175085776</v>
      </c>
      <c r="H55" s="30">
        <v>0.98902836371980796</v>
      </c>
      <c r="I55" s="48">
        <v>0.98875728649121819</v>
      </c>
      <c r="J55" s="52">
        <v>157.64400000000001</v>
      </c>
      <c r="K55" s="48">
        <v>117.934</v>
      </c>
      <c r="L55" s="30">
        <f t="shared" si="0"/>
        <v>196.8757453116051</v>
      </c>
      <c r="M55" s="31">
        <f t="shared" si="1"/>
        <v>0.80072839724613587</v>
      </c>
      <c r="O55" s="40">
        <v>1.1052663</v>
      </c>
      <c r="P55" s="41">
        <v>0</v>
      </c>
      <c r="Q55" s="41">
        <v>176.59427499999998</v>
      </c>
      <c r="R55" s="41">
        <v>0.73546257999999998</v>
      </c>
      <c r="S55" s="42">
        <v>0.98659068000000005</v>
      </c>
      <c r="U55" s="12" t="s">
        <v>50</v>
      </c>
      <c r="V55" s="68">
        <v>1.0013353601989525</v>
      </c>
      <c r="W55" s="69">
        <v>1.0022145124537485</v>
      </c>
      <c r="X55" s="70">
        <v>1.0019472768580888</v>
      </c>
      <c r="Y55" s="71">
        <v>156.52699999999999</v>
      </c>
      <c r="Z55" s="70">
        <v>-58.6768</v>
      </c>
      <c r="AA55" s="69">
        <f t="shared" si="2"/>
        <v>167.16359827199221</v>
      </c>
      <c r="AB55" s="72">
        <f t="shared" si="3"/>
        <v>0.93637012853309487</v>
      </c>
      <c r="AC55" s="84">
        <v>0.34027777777777801</v>
      </c>
      <c r="AD55">
        <f t="shared" si="4"/>
        <v>1.1052663</v>
      </c>
      <c r="AE55">
        <f t="shared" si="5"/>
        <v>73.546257999999995</v>
      </c>
    </row>
    <row r="56" spans="2:31" x14ac:dyDescent="0.25">
      <c r="B56" s="20">
        <v>197.3</v>
      </c>
      <c r="C56" s="21">
        <v>116.333</v>
      </c>
      <c r="D56" s="22">
        <v>40.9</v>
      </c>
      <c r="F56" s="12" t="s">
        <v>51</v>
      </c>
      <c r="G56" s="29">
        <v>0.98825393410356122</v>
      </c>
      <c r="H56" s="30">
        <v>0.9891506713728595</v>
      </c>
      <c r="I56" s="48">
        <v>0.9888877328177943</v>
      </c>
      <c r="J56" s="52">
        <v>156.24199999999999</v>
      </c>
      <c r="K56" s="48">
        <v>116.617</v>
      </c>
      <c r="L56" s="30">
        <f t="shared" si="0"/>
        <v>194.96432302603469</v>
      </c>
      <c r="M56" s="31">
        <f t="shared" si="1"/>
        <v>0.80138764659591644</v>
      </c>
      <c r="O56" s="40">
        <v>0.62213927999999996</v>
      </c>
      <c r="P56" s="41">
        <v>0</v>
      </c>
      <c r="Q56" s="41">
        <v>175.26027500000001</v>
      </c>
      <c r="R56" s="41">
        <v>0.73511992000000004</v>
      </c>
      <c r="S56" s="42">
        <v>0.98669255</v>
      </c>
      <c r="U56" s="12" t="s">
        <v>51</v>
      </c>
      <c r="V56" s="68">
        <v>1.0013433722061886</v>
      </c>
      <c r="W56" s="69">
        <v>1.0022262963336657</v>
      </c>
      <c r="X56" s="70">
        <v>1.0019683585369035</v>
      </c>
      <c r="Y56" s="71">
        <v>155.60900000000001</v>
      </c>
      <c r="Z56" s="70">
        <v>-58.659399999999998</v>
      </c>
      <c r="AA56" s="69">
        <f t="shared" si="2"/>
        <v>166.29818426356917</v>
      </c>
      <c r="AB56" s="72">
        <f t="shared" si="3"/>
        <v>0.93572278428111</v>
      </c>
      <c r="AC56" s="84">
        <v>0.34722222222222199</v>
      </c>
      <c r="AD56">
        <f t="shared" si="4"/>
        <v>0.62213927999999996</v>
      </c>
      <c r="AE56">
        <f t="shared" si="5"/>
        <v>73.511992000000006</v>
      </c>
    </row>
    <row r="57" spans="2:31" x14ac:dyDescent="0.25">
      <c r="B57" s="20">
        <v>201</v>
      </c>
      <c r="C57" s="21">
        <v>115</v>
      </c>
      <c r="D57" s="22">
        <v>45.9</v>
      </c>
      <c r="F57" s="12" t="s">
        <v>52</v>
      </c>
      <c r="G57" s="29">
        <v>0.98836745929314818</v>
      </c>
      <c r="H57" s="30">
        <v>0.98927013359722582</v>
      </c>
      <c r="I57" s="48">
        <v>0.98901619740145408</v>
      </c>
      <c r="J57" s="52">
        <v>154.94</v>
      </c>
      <c r="K57" s="48">
        <v>115.303</v>
      </c>
      <c r="L57" s="30">
        <f t="shared" si="0"/>
        <v>193.13514804146863</v>
      </c>
      <c r="M57" s="31">
        <f t="shared" si="1"/>
        <v>0.80223616245517548</v>
      </c>
      <c r="O57" s="40">
        <v>0</v>
      </c>
      <c r="P57" s="41">
        <v>7.1767960000000006E-2</v>
      </c>
      <c r="Q57" s="41">
        <v>173.92727499999998</v>
      </c>
      <c r="R57" s="41">
        <v>0.73492703999999998</v>
      </c>
      <c r="S57" s="42">
        <v>0.98679435000000004</v>
      </c>
      <c r="U57" s="12" t="s">
        <v>52</v>
      </c>
      <c r="V57" s="68">
        <v>1.0013453953495399</v>
      </c>
      <c r="W57" s="69">
        <v>1.0022347408565386</v>
      </c>
      <c r="X57" s="70">
        <v>1.001985451631898</v>
      </c>
      <c r="Y57" s="71">
        <v>155.001</v>
      </c>
      <c r="Z57" s="70">
        <v>-58.641199999999998</v>
      </c>
      <c r="AA57" s="69">
        <f t="shared" si="2"/>
        <v>165.7229626166513</v>
      </c>
      <c r="AB57" s="72">
        <f t="shared" si="3"/>
        <v>0.93530188908429523</v>
      </c>
      <c r="AC57" s="84">
        <v>0.35416666666666702</v>
      </c>
      <c r="AD57">
        <f t="shared" si="4"/>
        <v>-7.1767960000000006E-2</v>
      </c>
      <c r="AE57">
        <f t="shared" si="5"/>
        <v>73.492704000000003</v>
      </c>
    </row>
    <row r="58" spans="2:31" x14ac:dyDescent="0.25">
      <c r="B58" s="20">
        <v>204.6</v>
      </c>
      <c r="C58" s="21">
        <v>113.667</v>
      </c>
      <c r="D58" s="22">
        <v>50.6</v>
      </c>
      <c r="F58" s="12" t="s">
        <v>53</v>
      </c>
      <c r="G58" s="29">
        <v>0.98847987699974527</v>
      </c>
      <c r="H58" s="30">
        <v>0.9893866932940627</v>
      </c>
      <c r="I58" s="48">
        <v>0.98914164400799454</v>
      </c>
      <c r="J58" s="52">
        <v>153.839</v>
      </c>
      <c r="K58" s="48">
        <v>113.988</v>
      </c>
      <c r="L58" s="30">
        <f t="shared" si="0"/>
        <v>191.46723496462783</v>
      </c>
      <c r="M58" s="31">
        <f t="shared" si="1"/>
        <v>0.80347428649304209</v>
      </c>
      <c r="O58" s="40">
        <v>0</v>
      </c>
      <c r="P58" s="41">
        <v>0.66740425000000003</v>
      </c>
      <c r="Q58" s="41">
        <v>172.59427499999998</v>
      </c>
      <c r="R58" s="41">
        <v>0.73494753999999995</v>
      </c>
      <c r="S58" s="42">
        <v>0.98689614000000003</v>
      </c>
      <c r="U58" s="12" t="s">
        <v>53</v>
      </c>
      <c r="V58" s="68">
        <v>1.0013450017326209</v>
      </c>
      <c r="W58" s="69">
        <v>1.0022403530257322</v>
      </c>
      <c r="X58" s="70">
        <v>1.0019994785136936</v>
      </c>
      <c r="Y58" s="71">
        <v>154.495</v>
      </c>
      <c r="Z58" s="70">
        <v>-58.623100000000001</v>
      </c>
      <c r="AA58" s="69">
        <f t="shared" si="2"/>
        <v>165.24337468900228</v>
      </c>
      <c r="AB58" s="72">
        <f t="shared" si="3"/>
        <v>0.93495427753620175</v>
      </c>
      <c r="AC58" s="84">
        <v>0.36111111111111099</v>
      </c>
      <c r="AD58">
        <f t="shared" si="4"/>
        <v>-0.66740425000000003</v>
      </c>
      <c r="AE58">
        <f t="shared" si="5"/>
        <v>73.494754</v>
      </c>
    </row>
    <row r="59" spans="2:31" x14ac:dyDescent="0.25">
      <c r="B59" s="20">
        <v>208.3</v>
      </c>
      <c r="C59" s="21">
        <v>112.333</v>
      </c>
      <c r="D59" s="22">
        <v>55.3</v>
      </c>
      <c r="F59" s="12" t="s">
        <v>54</v>
      </c>
      <c r="G59" s="29">
        <v>0.98858860504452262</v>
      </c>
      <c r="H59" s="30">
        <v>0.98950040278381179</v>
      </c>
      <c r="I59" s="48">
        <v>0.98926558195774073</v>
      </c>
      <c r="J59" s="52">
        <v>152.83799999999999</v>
      </c>
      <c r="K59" s="48">
        <v>112.673</v>
      </c>
      <c r="L59" s="30">
        <f t="shared" si="0"/>
        <v>189.88064454546176</v>
      </c>
      <c r="M59" s="31">
        <f t="shared" si="1"/>
        <v>0.80491616386633391</v>
      </c>
      <c r="O59" s="40">
        <v>0</v>
      </c>
      <c r="P59" s="41">
        <v>1.4433274</v>
      </c>
      <c r="Q59" s="41">
        <v>171.26027499999998</v>
      </c>
      <c r="R59" s="41">
        <v>0.73513823</v>
      </c>
      <c r="S59" s="42">
        <v>0.98699800999999998</v>
      </c>
      <c r="U59" s="12" t="s">
        <v>54</v>
      </c>
      <c r="V59" s="68">
        <v>1.0013410994560528</v>
      </c>
      <c r="W59" s="69">
        <v>1.0022406989826482</v>
      </c>
      <c r="X59" s="70">
        <v>1.0020096448493598</v>
      </c>
      <c r="Y59" s="71">
        <v>154.27000000000001</v>
      </c>
      <c r="Z59" s="70">
        <v>-58.604599999999998</v>
      </c>
      <c r="AA59" s="69">
        <f t="shared" si="2"/>
        <v>165.02645860939998</v>
      </c>
      <c r="AB59" s="72">
        <f t="shared" si="3"/>
        <v>0.93481979374677515</v>
      </c>
      <c r="AC59" s="84">
        <v>0.36805555555555602</v>
      </c>
      <c r="AD59">
        <f t="shared" si="4"/>
        <v>-1.4433274</v>
      </c>
      <c r="AE59">
        <f t="shared" si="5"/>
        <v>73.513823000000002</v>
      </c>
    </row>
    <row r="60" spans="2:31" x14ac:dyDescent="0.25">
      <c r="B60" s="20">
        <v>212</v>
      </c>
      <c r="C60" s="21">
        <v>111</v>
      </c>
      <c r="D60" s="22">
        <v>58.3</v>
      </c>
      <c r="F60" s="12" t="s">
        <v>55</v>
      </c>
      <c r="G60" s="29">
        <v>0.9886696807205072</v>
      </c>
      <c r="H60" s="30">
        <v>0.98958733576771596</v>
      </c>
      <c r="I60" s="48">
        <v>0.98936129394627215</v>
      </c>
      <c r="J60" s="52">
        <v>153.53700000000001</v>
      </c>
      <c r="K60" s="48">
        <v>111.35899999999999</v>
      </c>
      <c r="L60" s="30">
        <f t="shared" si="0"/>
        <v>189.66928388645326</v>
      </c>
      <c r="M60" s="31">
        <f t="shared" si="1"/>
        <v>0.80949849577075395</v>
      </c>
      <c r="O60" s="40">
        <v>0</v>
      </c>
      <c r="P60" s="41">
        <v>1.2295569</v>
      </c>
      <c r="Q60" s="41">
        <v>169.92727499999998</v>
      </c>
      <c r="R60" s="41">
        <v>0.73555062000000004</v>
      </c>
      <c r="S60" s="42">
        <v>0.98709981000000002</v>
      </c>
      <c r="U60" s="12" t="s">
        <v>55</v>
      </c>
      <c r="V60" s="68">
        <v>1.0013252916639486</v>
      </c>
      <c r="W60" s="69">
        <v>1.0022295949226796</v>
      </c>
      <c r="X60" s="70">
        <v>1.0020077938541943</v>
      </c>
      <c r="Y60" s="71">
        <v>154.755</v>
      </c>
      <c r="Z60" s="70">
        <v>-58.5852</v>
      </c>
      <c r="AA60" s="69">
        <f t="shared" si="2"/>
        <v>165.47306634023556</v>
      </c>
      <c r="AB60" s="72">
        <f t="shared" si="3"/>
        <v>0.93522772873382465</v>
      </c>
      <c r="AC60" s="84">
        <v>0.375</v>
      </c>
      <c r="AD60">
        <f t="shared" si="4"/>
        <v>-1.2295569</v>
      </c>
      <c r="AE60">
        <f t="shared" si="5"/>
        <v>73.555062000000007</v>
      </c>
    </row>
    <row r="61" spans="2:31" x14ac:dyDescent="0.25">
      <c r="B61" s="20">
        <v>209.6</v>
      </c>
      <c r="C61" s="21">
        <v>114.167</v>
      </c>
      <c r="D61" s="22">
        <v>64.400000000000006</v>
      </c>
      <c r="F61" s="12" t="s">
        <v>56</v>
      </c>
      <c r="G61" s="29">
        <v>0.98857415758061451</v>
      </c>
      <c r="H61" s="30">
        <v>0.9894961650923737</v>
      </c>
      <c r="I61" s="48">
        <v>0.98925469035836777</v>
      </c>
      <c r="J61" s="52">
        <v>145.042</v>
      </c>
      <c r="K61" s="48">
        <v>114.51300000000001</v>
      </c>
      <c r="L61" s="30">
        <f t="shared" si="0"/>
        <v>184.79829255975284</v>
      </c>
      <c r="M61" s="31">
        <f t="shared" si="1"/>
        <v>0.78486655905168601</v>
      </c>
      <c r="O61" s="40">
        <v>0</v>
      </c>
      <c r="P61" s="41">
        <v>4.5696462999999996</v>
      </c>
      <c r="Q61" s="41">
        <v>173.09427499999998</v>
      </c>
      <c r="R61" s="41">
        <v>0.73590193000000004</v>
      </c>
      <c r="S61" s="42">
        <v>0.98685796000000003</v>
      </c>
      <c r="U61" s="12" t="s">
        <v>56</v>
      </c>
      <c r="V61" s="68">
        <v>1.001413447150497</v>
      </c>
      <c r="W61" s="69">
        <v>1.0023208423439893</v>
      </c>
      <c r="X61" s="70">
        <v>1.0020848435033234</v>
      </c>
      <c r="Y61" s="71">
        <v>149.6</v>
      </c>
      <c r="Z61" s="70">
        <v>-58.598500000000001</v>
      </c>
      <c r="AA61" s="69">
        <f t="shared" si="2"/>
        <v>160.66718458431393</v>
      </c>
      <c r="AB61" s="72">
        <f t="shared" si="3"/>
        <v>0.93111733044337897</v>
      </c>
      <c r="AC61" s="84">
        <v>0.38194444444444398</v>
      </c>
      <c r="AD61">
        <f t="shared" si="4"/>
        <v>-4.5696462999999996</v>
      </c>
      <c r="AE61">
        <f t="shared" si="5"/>
        <v>73.590192999999999</v>
      </c>
    </row>
    <row r="62" spans="2:31" x14ac:dyDescent="0.25">
      <c r="B62" s="20">
        <v>207.3</v>
      </c>
      <c r="C62" s="21">
        <v>117.333</v>
      </c>
      <c r="D62" s="22">
        <v>68.8</v>
      </c>
      <c r="F62" s="12" t="s">
        <v>57</v>
      </c>
      <c r="G62" s="29">
        <v>0.98844884974305014</v>
      </c>
      <c r="H62" s="30">
        <v>0.98937501226982005</v>
      </c>
      <c r="I62" s="48">
        <v>0.98911802534180959</v>
      </c>
      <c r="J62" s="52">
        <v>138.34800000000001</v>
      </c>
      <c r="K62" s="48">
        <v>117.667</v>
      </c>
      <c r="L62" s="30">
        <f t="shared" si="0"/>
        <v>181.61963548306113</v>
      </c>
      <c r="M62" s="31">
        <f t="shared" si="1"/>
        <v>0.76174583013576813</v>
      </c>
      <c r="O62" s="40">
        <v>0</v>
      </c>
      <c r="P62" s="41">
        <v>4.8678100000000004</v>
      </c>
      <c r="Q62" s="41">
        <v>176.26027500000001</v>
      </c>
      <c r="R62" s="41">
        <v>0.73720757000000003</v>
      </c>
      <c r="S62" s="42">
        <v>0.98661619</v>
      </c>
      <c r="U62" s="12" t="s">
        <v>57</v>
      </c>
      <c r="V62" s="68">
        <v>1.0015207828192692</v>
      </c>
      <c r="W62" s="69">
        <v>1.0024332091330783</v>
      </c>
      <c r="X62" s="70">
        <v>1.0021821994140119</v>
      </c>
      <c r="Y62" s="71">
        <v>143.203</v>
      </c>
      <c r="Z62" s="70">
        <v>-58.611400000000003</v>
      </c>
      <c r="AA62" s="69">
        <f t="shared" si="2"/>
        <v>154.7333041686889</v>
      </c>
      <c r="AB62" s="72">
        <f t="shared" si="3"/>
        <v>0.92548272506273976</v>
      </c>
      <c r="AC62" s="84">
        <v>0.38888888888888901</v>
      </c>
      <c r="AD62">
        <f t="shared" si="4"/>
        <v>-4.8678100000000004</v>
      </c>
      <c r="AE62">
        <f t="shared" si="5"/>
        <v>73.720757000000006</v>
      </c>
    </row>
    <row r="63" spans="2:31" x14ac:dyDescent="0.25">
      <c r="B63" s="20">
        <v>205</v>
      </c>
      <c r="C63" s="21">
        <v>120.5</v>
      </c>
      <c r="D63" s="22">
        <v>73.099999999999994</v>
      </c>
      <c r="F63" s="12" t="s">
        <v>58</v>
      </c>
      <c r="G63" s="29">
        <v>0.9883213979383646</v>
      </c>
      <c r="H63" s="30">
        <v>0.98925083685102833</v>
      </c>
      <c r="I63" s="48">
        <v>0.98898074964874982</v>
      </c>
      <c r="J63" s="52">
        <v>131.75299999999999</v>
      </c>
      <c r="K63" s="48">
        <v>120.822</v>
      </c>
      <c r="L63" s="30">
        <f t="shared" si="0"/>
        <v>178.76467406341777</v>
      </c>
      <c r="M63" s="31">
        <f t="shared" si="1"/>
        <v>0.73701921640994839</v>
      </c>
      <c r="O63" s="40">
        <v>0</v>
      </c>
      <c r="P63" s="41">
        <v>4.7709371999999997</v>
      </c>
      <c r="Q63" s="41">
        <v>179.42727500000001</v>
      </c>
      <c r="R63" s="41">
        <v>0.73859839999999999</v>
      </c>
      <c r="S63" s="42">
        <v>0.98637434000000002</v>
      </c>
      <c r="U63" s="12" t="s">
        <v>58</v>
      </c>
      <c r="V63" s="68">
        <v>1.0016318777286426</v>
      </c>
      <c r="W63" s="69">
        <v>1.0025493697842303</v>
      </c>
      <c r="X63" s="70">
        <v>1.0022830545241515</v>
      </c>
      <c r="Y63" s="71">
        <v>136.512</v>
      </c>
      <c r="Z63" s="70">
        <v>-58.6235</v>
      </c>
      <c r="AA63" s="69">
        <f t="shared" si="2"/>
        <v>148.56729416749164</v>
      </c>
      <c r="AB63" s="72">
        <f t="shared" si="3"/>
        <v>0.91885633890659169</v>
      </c>
      <c r="AC63" s="84">
        <v>0.39583333333333298</v>
      </c>
      <c r="AD63">
        <f t="shared" si="4"/>
        <v>-4.7709371999999997</v>
      </c>
      <c r="AE63">
        <f t="shared" si="5"/>
        <v>73.859840000000005</v>
      </c>
    </row>
    <row r="64" spans="2:31" x14ac:dyDescent="0.25">
      <c r="B64" s="20">
        <v>202.6</v>
      </c>
      <c r="C64" s="21">
        <v>123.667</v>
      </c>
      <c r="D64" s="22">
        <v>76.2</v>
      </c>
      <c r="F64" s="12" t="s">
        <v>59</v>
      </c>
      <c r="G64" s="29">
        <v>0.98817476541014626</v>
      </c>
      <c r="H64" s="30">
        <v>0.98910980240704638</v>
      </c>
      <c r="I64" s="48">
        <v>0.98882319262726015</v>
      </c>
      <c r="J64" s="52">
        <v>126.259</v>
      </c>
      <c r="K64" s="48">
        <v>123.977</v>
      </c>
      <c r="L64" s="30">
        <f t="shared" si="0"/>
        <v>176.95092994952017</v>
      </c>
      <c r="M64" s="31">
        <f t="shared" si="1"/>
        <v>0.71352549566152967</v>
      </c>
      <c r="O64" s="40">
        <v>0</v>
      </c>
      <c r="P64" s="41">
        <v>3.1256767000000001</v>
      </c>
      <c r="Q64" s="41">
        <v>182.59427500000001</v>
      </c>
      <c r="R64" s="41">
        <v>0.73996154999999997</v>
      </c>
      <c r="S64" s="42">
        <v>0.98613249000000003</v>
      </c>
      <c r="U64" s="12" t="s">
        <v>59</v>
      </c>
      <c r="V64" s="68">
        <v>1.0017516665442956</v>
      </c>
      <c r="W64" s="69">
        <v>1.0026718115967139</v>
      </c>
      <c r="X64" s="70">
        <v>1.0023909302737868</v>
      </c>
      <c r="Y64" s="71">
        <v>129.37200000000001</v>
      </c>
      <c r="Z64" s="70">
        <v>-58.635800000000003</v>
      </c>
      <c r="AA64" s="69">
        <f t="shared" si="2"/>
        <v>142.03968257370897</v>
      </c>
      <c r="AB64" s="72">
        <f t="shared" si="3"/>
        <v>0.91081589071324986</v>
      </c>
      <c r="AC64" s="84">
        <v>0.40277777777777801</v>
      </c>
      <c r="AD64">
        <f t="shared" si="4"/>
        <v>-3.1256767000000001</v>
      </c>
      <c r="AE64">
        <f t="shared" si="5"/>
        <v>73.996155000000002</v>
      </c>
    </row>
    <row r="65" spans="2:31" x14ac:dyDescent="0.25">
      <c r="B65" s="20">
        <v>200.3</v>
      </c>
      <c r="C65" s="21">
        <v>126.833</v>
      </c>
      <c r="D65" s="22">
        <v>80.900000000000006</v>
      </c>
      <c r="F65" s="12" t="s">
        <v>60</v>
      </c>
      <c r="G65" s="29">
        <v>0.98805394156439774</v>
      </c>
      <c r="H65" s="30">
        <v>0.98899205048848937</v>
      </c>
      <c r="I65" s="48">
        <v>0.98869087306612013</v>
      </c>
      <c r="J65" s="52">
        <v>119.265</v>
      </c>
      <c r="K65" s="48">
        <v>127.131</v>
      </c>
      <c r="L65" s="30">
        <f t="shared" si="0"/>
        <v>174.31704272961952</v>
      </c>
      <c r="M65" s="31">
        <f t="shared" si="1"/>
        <v>0.68418439260118769</v>
      </c>
      <c r="O65" s="40">
        <v>0</v>
      </c>
      <c r="P65" s="41">
        <v>4.1351234000000003</v>
      </c>
      <c r="Q65" s="41">
        <v>185.76027500000001</v>
      </c>
      <c r="R65" s="41">
        <v>0.74085462000000002</v>
      </c>
      <c r="S65" s="42">
        <v>0.98589072</v>
      </c>
      <c r="U65" s="12" t="s">
        <v>60</v>
      </c>
      <c r="V65" s="68">
        <v>1.0018512542975089</v>
      </c>
      <c r="W65" s="69">
        <v>1.0027758148935446</v>
      </c>
      <c r="X65" s="70">
        <v>1.0024801524189961</v>
      </c>
      <c r="Y65" s="71">
        <v>123.38800000000001</v>
      </c>
      <c r="Z65" s="70">
        <v>-58.647599999999997</v>
      </c>
      <c r="AA65" s="69">
        <f t="shared" si="2"/>
        <v>136.61676152566346</v>
      </c>
      <c r="AB65" s="72">
        <f t="shared" si="3"/>
        <v>0.90316882512854446</v>
      </c>
      <c r="AC65" s="84">
        <v>0.40972222222222199</v>
      </c>
      <c r="AD65">
        <f t="shared" si="4"/>
        <v>-4.1351234000000003</v>
      </c>
      <c r="AE65">
        <f t="shared" si="5"/>
        <v>74.085462000000007</v>
      </c>
    </row>
    <row r="66" spans="2:31" x14ac:dyDescent="0.25">
      <c r="B66" s="20">
        <v>198</v>
      </c>
      <c r="C66" s="21">
        <v>130</v>
      </c>
      <c r="D66" s="22">
        <v>84.9</v>
      </c>
      <c r="F66" s="12" t="s">
        <v>61</v>
      </c>
      <c r="G66" s="29">
        <v>0.98791997102141293</v>
      </c>
      <c r="H66" s="30">
        <v>0.98886222243019795</v>
      </c>
      <c r="I66" s="48">
        <v>0.98854702252365845</v>
      </c>
      <c r="J66" s="52">
        <v>112.97199999999999</v>
      </c>
      <c r="K66" s="48">
        <v>130.28700000000001</v>
      </c>
      <c r="L66" s="30">
        <f t="shared" si="0"/>
        <v>172.44528161999679</v>
      </c>
      <c r="M66" s="31">
        <f t="shared" si="1"/>
        <v>0.65511795358336866</v>
      </c>
      <c r="O66" s="40">
        <v>0</v>
      </c>
      <c r="P66" s="41">
        <v>4.7848997000000004</v>
      </c>
      <c r="Q66" s="41">
        <v>188.92727500000001</v>
      </c>
      <c r="R66" s="41">
        <v>0.74203611000000003</v>
      </c>
      <c r="S66" s="42">
        <v>0.98564887000000001</v>
      </c>
      <c r="U66" s="12" t="s">
        <v>61</v>
      </c>
      <c r="V66" s="68">
        <v>1.0019462648287198</v>
      </c>
      <c r="W66" s="69">
        <v>1.0028737969530348</v>
      </c>
      <c r="X66" s="70">
        <v>1.0025644148065918</v>
      </c>
      <c r="Y66" s="71">
        <v>117.744</v>
      </c>
      <c r="Z66" s="70">
        <v>-58.6586</v>
      </c>
      <c r="AA66" s="69">
        <f t="shared" si="2"/>
        <v>131.54649706457408</v>
      </c>
      <c r="AB66" s="72">
        <f t="shared" si="3"/>
        <v>0.89507514549932365</v>
      </c>
      <c r="AC66" s="84">
        <v>0.41666666666666702</v>
      </c>
      <c r="AD66">
        <f t="shared" si="4"/>
        <v>-4.7848997000000004</v>
      </c>
      <c r="AE66">
        <f t="shared" si="5"/>
        <v>74.203611000000009</v>
      </c>
    </row>
    <row r="67" spans="2:31" x14ac:dyDescent="0.25">
      <c r="B67" s="20">
        <v>197.6</v>
      </c>
      <c r="C67" s="21">
        <v>129.16999999999999</v>
      </c>
      <c r="D67" s="22">
        <v>90.7</v>
      </c>
      <c r="F67" s="12" t="s">
        <v>62</v>
      </c>
      <c r="G67" s="29">
        <v>0.98808544517575647</v>
      </c>
      <c r="H67" s="30">
        <v>0.98902516363683501</v>
      </c>
      <c r="I67" s="48">
        <v>0.98871149223557719</v>
      </c>
      <c r="J67" s="52">
        <v>106.77</v>
      </c>
      <c r="K67" s="48">
        <v>129.45500000000001</v>
      </c>
      <c r="L67" s="30">
        <f t="shared" si="0"/>
        <v>167.804737492718</v>
      </c>
      <c r="M67" s="31">
        <f t="shared" si="1"/>
        <v>0.63627524225669341</v>
      </c>
      <c r="O67" s="40">
        <v>0</v>
      </c>
      <c r="P67" s="41">
        <v>6.7465253000000001</v>
      </c>
      <c r="Q67" s="41">
        <v>188.097275</v>
      </c>
      <c r="R67" s="41">
        <v>0.74340324999999996</v>
      </c>
      <c r="S67" s="42">
        <v>0.98571224999999996</v>
      </c>
      <c r="U67" s="12" t="s">
        <v>62</v>
      </c>
      <c r="V67" s="68">
        <v>1.0020161380299966</v>
      </c>
      <c r="W67" s="69">
        <v>1.0029403901357854</v>
      </c>
      <c r="X67" s="70">
        <v>1.0026330450688112</v>
      </c>
      <c r="Y67" s="71">
        <v>113.503</v>
      </c>
      <c r="Z67" s="70">
        <v>-58.660400000000003</v>
      </c>
      <c r="AA67" s="69">
        <f t="shared" si="2"/>
        <v>127.76530646916635</v>
      </c>
      <c r="AB67" s="72">
        <f t="shared" si="3"/>
        <v>0.88837105421409313</v>
      </c>
      <c r="AC67" s="84">
        <v>0.42361111111111099</v>
      </c>
      <c r="AD67">
        <f t="shared" si="4"/>
        <v>-6.7465253000000001</v>
      </c>
      <c r="AE67">
        <f t="shared" si="5"/>
        <v>74.340324999999993</v>
      </c>
    </row>
    <row r="68" spans="2:31" x14ac:dyDescent="0.25">
      <c r="B68" s="20">
        <v>197.3</v>
      </c>
      <c r="C68" s="21">
        <v>128.333</v>
      </c>
      <c r="D68" s="22">
        <v>96.3</v>
      </c>
      <c r="F68" s="12" t="s">
        <v>63</v>
      </c>
      <c r="G68" s="29">
        <v>0.98824622155143083</v>
      </c>
      <c r="H68" s="30">
        <v>0.98918244884740569</v>
      </c>
      <c r="I68" s="48">
        <v>0.98887215391791961</v>
      </c>
      <c r="J68" s="52">
        <v>100.86799999999999</v>
      </c>
      <c r="K68" s="48">
        <v>128.61600000000001</v>
      </c>
      <c r="L68" s="30">
        <f t="shared" si="0"/>
        <v>163.45161020926039</v>
      </c>
      <c r="M68" s="31">
        <f t="shared" si="1"/>
        <v>0.61711230541481255</v>
      </c>
      <c r="O68" s="40">
        <v>0</v>
      </c>
      <c r="P68" s="41">
        <v>8.2257365</v>
      </c>
      <c r="Q68" s="41">
        <v>187.26027500000001</v>
      </c>
      <c r="R68" s="41">
        <v>0.74533086999999998</v>
      </c>
      <c r="S68" s="42">
        <v>0.98577616999999995</v>
      </c>
      <c r="U68" s="12" t="s">
        <v>63</v>
      </c>
      <c r="V68" s="68">
        <v>1.0020885003594724</v>
      </c>
      <c r="W68" s="69">
        <v>1.0030095580484499</v>
      </c>
      <c r="X68" s="70">
        <v>1.0027059029843433</v>
      </c>
      <c r="Y68" s="71">
        <v>109.081</v>
      </c>
      <c r="Z68" s="70">
        <v>-58.662199999999999</v>
      </c>
      <c r="AA68" s="69">
        <f t="shared" si="2"/>
        <v>123.85442369911542</v>
      </c>
      <c r="AB68" s="72">
        <f t="shared" si="3"/>
        <v>0.88071945064307844</v>
      </c>
      <c r="AC68" s="84">
        <v>0.43055555555555602</v>
      </c>
      <c r="AD68">
        <f t="shared" si="4"/>
        <v>-8.2257365</v>
      </c>
      <c r="AE68">
        <f t="shared" si="5"/>
        <v>74.533086999999995</v>
      </c>
    </row>
    <row r="69" spans="2:31" x14ac:dyDescent="0.25">
      <c r="B69" s="20">
        <v>197</v>
      </c>
      <c r="C69" s="21">
        <v>127.5</v>
      </c>
      <c r="D69" s="22">
        <v>95.3</v>
      </c>
      <c r="F69" s="12" t="s">
        <v>64</v>
      </c>
      <c r="G69" s="29">
        <v>0.98829929666031291</v>
      </c>
      <c r="H69" s="30">
        <v>0.9892322733185489</v>
      </c>
      <c r="I69" s="48">
        <v>0.9889250295293448</v>
      </c>
      <c r="J69" s="52">
        <v>101.565</v>
      </c>
      <c r="K69" s="48">
        <v>127.782</v>
      </c>
      <c r="L69" s="30">
        <f t="shared" si="0"/>
        <v>163.22894580618967</v>
      </c>
      <c r="M69" s="31">
        <f t="shared" si="1"/>
        <v>0.62222419864546252</v>
      </c>
      <c r="O69" s="40">
        <v>0</v>
      </c>
      <c r="P69" s="41">
        <v>3.2775677000000001</v>
      </c>
      <c r="Q69" s="41">
        <v>186.42727500000001</v>
      </c>
      <c r="R69" s="41">
        <v>0.74768111999999998</v>
      </c>
      <c r="S69" s="42">
        <v>0.98583978000000005</v>
      </c>
      <c r="U69" s="12" t="s">
        <v>64</v>
      </c>
      <c r="V69" s="68">
        <v>1.0021585677738147</v>
      </c>
      <c r="W69" s="69">
        <v>1.0030757162010564</v>
      </c>
      <c r="X69" s="70">
        <v>1.0027742617704709</v>
      </c>
      <c r="Y69" s="71">
        <v>104.83</v>
      </c>
      <c r="Z69" s="70">
        <v>-58.663599999999995</v>
      </c>
      <c r="AA69" s="69">
        <f t="shared" si="2"/>
        <v>120.12804362412633</v>
      </c>
      <c r="AB69" s="72">
        <f t="shared" si="3"/>
        <v>0.8726521870946885</v>
      </c>
      <c r="AC69" s="84">
        <v>0.4375</v>
      </c>
      <c r="AD69">
        <f t="shared" si="4"/>
        <v>-3.2775677000000001</v>
      </c>
      <c r="AE69">
        <f t="shared" si="5"/>
        <v>74.768112000000002</v>
      </c>
    </row>
    <row r="70" spans="2:31" x14ac:dyDescent="0.25">
      <c r="B70" s="20">
        <v>196.6</v>
      </c>
      <c r="C70" s="21">
        <v>126.667</v>
      </c>
      <c r="D70" s="22">
        <v>97.6</v>
      </c>
      <c r="F70" s="12" t="s">
        <v>65</v>
      </c>
      <c r="G70" s="29">
        <v>0.98840874108531163</v>
      </c>
      <c r="H70" s="30">
        <v>0.98933650552327013</v>
      </c>
      <c r="I70" s="48">
        <v>0.98903308346697205</v>
      </c>
      <c r="J70" s="52">
        <v>98.863399999999999</v>
      </c>
      <c r="K70" s="48">
        <v>126.947</v>
      </c>
      <c r="L70" s="30">
        <f t="shared" si="0"/>
        <v>160.90218354192712</v>
      </c>
      <c r="M70" s="31">
        <f t="shared" si="1"/>
        <v>0.61443168652983915</v>
      </c>
      <c r="O70" s="40">
        <v>0</v>
      </c>
      <c r="P70" s="41">
        <v>2.7658982999999999</v>
      </c>
      <c r="Q70" s="41">
        <v>185.59427500000001</v>
      </c>
      <c r="R70" s="41">
        <v>0.74861759000000005</v>
      </c>
      <c r="S70" s="42">
        <v>0.98590339000000005</v>
      </c>
      <c r="U70" s="12" t="s">
        <v>65</v>
      </c>
      <c r="V70" s="68">
        <v>1.0022117967558064</v>
      </c>
      <c r="W70" s="69">
        <v>1.003125352353661</v>
      </c>
      <c r="X70" s="70">
        <v>1.0028264049087297</v>
      </c>
      <c r="Y70" s="71">
        <v>101.617</v>
      </c>
      <c r="Z70" s="70">
        <v>-58.665399999999998</v>
      </c>
      <c r="AA70" s="69">
        <f t="shared" si="2"/>
        <v>117.3356034891371</v>
      </c>
      <c r="AB70" s="72">
        <f t="shared" si="3"/>
        <v>0.86603722125490823</v>
      </c>
      <c r="AC70" s="84">
        <v>0.44444444444444398</v>
      </c>
      <c r="AD70">
        <f t="shared" si="4"/>
        <v>-2.7658982999999999</v>
      </c>
      <c r="AE70">
        <f t="shared" si="5"/>
        <v>74.861759000000006</v>
      </c>
    </row>
    <row r="71" spans="2:31" x14ac:dyDescent="0.25">
      <c r="B71" s="20">
        <v>196.3</v>
      </c>
      <c r="C71" s="21">
        <v>125.833</v>
      </c>
      <c r="D71" s="22">
        <v>99.8</v>
      </c>
      <c r="F71" s="12" t="s">
        <v>66</v>
      </c>
      <c r="G71" s="29">
        <v>0.98851453182667048</v>
      </c>
      <c r="H71" s="30">
        <v>0.98943779690198219</v>
      </c>
      <c r="I71" s="48">
        <v>0.98913698977681463</v>
      </c>
      <c r="J71" s="52">
        <v>96.361399999999989</v>
      </c>
      <c r="K71" s="48">
        <v>126.111</v>
      </c>
      <c r="L71" s="30">
        <f t="shared" ref="L71:L134" si="6">SQRT((J71^2)+(K71^2))</f>
        <v>158.71201508064851</v>
      </c>
      <c r="M71" s="31">
        <f t="shared" ref="M71:M134" si="7">J71/L71</f>
        <v>0.60714621984375006</v>
      </c>
      <c r="O71" s="40">
        <v>0</v>
      </c>
      <c r="P71" s="41">
        <v>2.5512619000000001</v>
      </c>
      <c r="Q71" s="41">
        <v>184.76027500000001</v>
      </c>
      <c r="R71" s="41">
        <v>0.74940786000000004</v>
      </c>
      <c r="S71" s="42">
        <v>0.98596708</v>
      </c>
      <c r="U71" s="12" t="s">
        <v>66</v>
      </c>
      <c r="V71" s="68">
        <v>1.0022565949381441</v>
      </c>
      <c r="W71" s="69">
        <v>1.0031673960663596</v>
      </c>
      <c r="X71" s="70">
        <v>1.0028711304041873</v>
      </c>
      <c r="Y71" s="71">
        <v>98.900300000000001</v>
      </c>
      <c r="Z71" s="70">
        <v>-58.667099999999998</v>
      </c>
      <c r="AA71" s="69">
        <f t="shared" ref="AA71:AA134" si="8">SQRT((Y71^2)+(Z71^2))</f>
        <v>114.99172997437685</v>
      </c>
      <c r="AB71" s="72">
        <f t="shared" ref="AB71:AB134" si="9">Y71/AA71</f>
        <v>0.86006445874009863</v>
      </c>
      <c r="AC71" s="84">
        <v>0.45138888888888901</v>
      </c>
      <c r="AD71">
        <f t="shared" ref="AD71:AD134" si="10">O71-P71</f>
        <v>-2.5512619000000001</v>
      </c>
      <c r="AE71">
        <f t="shared" ref="AE71:AE134" si="11">R71*100</f>
        <v>74.940786000000003</v>
      </c>
    </row>
    <row r="72" spans="2:31" x14ac:dyDescent="0.25">
      <c r="B72" s="20">
        <v>196</v>
      </c>
      <c r="C72" s="21">
        <v>125</v>
      </c>
      <c r="D72" s="22">
        <v>102.4</v>
      </c>
      <c r="F72" s="12" t="s">
        <v>67</v>
      </c>
      <c r="G72" s="29">
        <v>0.98862522589856405</v>
      </c>
      <c r="H72" s="30">
        <v>0.98954616038933352</v>
      </c>
      <c r="I72" s="48">
        <v>0.98924758863143381</v>
      </c>
      <c r="J72" s="52">
        <v>93.459299999999999</v>
      </c>
      <c r="K72" s="48">
        <v>125.276</v>
      </c>
      <c r="L72" s="30">
        <f t="shared" si="6"/>
        <v>156.2968871490728</v>
      </c>
      <c r="M72" s="31">
        <f t="shared" si="7"/>
        <v>0.59796008548052793</v>
      </c>
      <c r="O72" s="40">
        <v>0</v>
      </c>
      <c r="P72" s="41">
        <v>3.2529753000000001</v>
      </c>
      <c r="Q72" s="41">
        <v>183.92727500000001</v>
      </c>
      <c r="R72" s="41">
        <v>0.75013680999999999</v>
      </c>
      <c r="S72" s="42">
        <v>0.98603068999999999</v>
      </c>
      <c r="U72" s="12" t="s">
        <v>67</v>
      </c>
      <c r="V72" s="68">
        <v>1.0022929505814462</v>
      </c>
      <c r="W72" s="69">
        <v>1.0031996611355061</v>
      </c>
      <c r="X72" s="70">
        <v>1.0029076537232431</v>
      </c>
      <c r="Y72" s="71">
        <v>96.700100000000006</v>
      </c>
      <c r="Z72" s="70">
        <v>-58.668399999999998</v>
      </c>
      <c r="AA72" s="69">
        <f t="shared" si="8"/>
        <v>113.10566077155467</v>
      </c>
      <c r="AB72" s="72">
        <f t="shared" si="9"/>
        <v>0.85495367199445638</v>
      </c>
      <c r="AC72" s="84">
        <v>0.45833333333333298</v>
      </c>
      <c r="AD72">
        <f t="shared" si="10"/>
        <v>-3.2529753000000001</v>
      </c>
      <c r="AE72">
        <f t="shared" si="11"/>
        <v>75.013681000000005</v>
      </c>
    </row>
    <row r="73" spans="2:31" x14ac:dyDescent="0.25">
      <c r="B73" s="20">
        <v>198.6</v>
      </c>
      <c r="C73" s="21">
        <v>126.334</v>
      </c>
      <c r="D73" s="22">
        <v>104.5</v>
      </c>
      <c r="F73" s="12" t="s">
        <v>68</v>
      </c>
      <c r="G73" s="29">
        <v>0.98850858016654353</v>
      </c>
      <c r="H73" s="30">
        <v>0.98944118158818384</v>
      </c>
      <c r="I73" s="48">
        <v>0.98914066349624385</v>
      </c>
      <c r="J73" s="52">
        <v>93.963200000000001</v>
      </c>
      <c r="K73" s="48">
        <v>126.623</v>
      </c>
      <c r="L73" s="30">
        <f t="shared" si="6"/>
        <v>157.6783659328064</v>
      </c>
      <c r="M73" s="31">
        <f t="shared" si="7"/>
        <v>0.59591688082334515</v>
      </c>
      <c r="O73" s="40">
        <v>0</v>
      </c>
      <c r="P73" s="41">
        <v>3.2165026999999999</v>
      </c>
      <c r="Q73" s="41">
        <v>185.26127500000001</v>
      </c>
      <c r="R73" s="41">
        <v>0.75106625000000005</v>
      </c>
      <c r="S73" s="42">
        <v>0.98592882000000004</v>
      </c>
      <c r="U73" s="12" t="s">
        <v>68</v>
      </c>
      <c r="V73" s="68">
        <v>1.0022781587815774</v>
      </c>
      <c r="W73" s="69">
        <v>1.0031959570039262</v>
      </c>
      <c r="X73" s="70">
        <v>1.0029011221649093</v>
      </c>
      <c r="Y73" s="71">
        <v>97.167100000000005</v>
      </c>
      <c r="Z73" s="70">
        <v>-58.656300000000002</v>
      </c>
      <c r="AA73" s="69">
        <f t="shared" si="8"/>
        <v>113.49892885882228</v>
      </c>
      <c r="AB73" s="72">
        <f t="shared" si="9"/>
        <v>0.85610587674235306</v>
      </c>
      <c r="AC73" s="84">
        <v>0.46527777777777801</v>
      </c>
      <c r="AD73">
        <f t="shared" si="10"/>
        <v>-3.2165026999999999</v>
      </c>
      <c r="AE73">
        <f t="shared" si="11"/>
        <v>75.106625000000008</v>
      </c>
    </row>
    <row r="74" spans="2:31" x14ac:dyDescent="0.25">
      <c r="B74" s="20">
        <v>201.3</v>
      </c>
      <c r="C74" s="21">
        <v>127.666</v>
      </c>
      <c r="D74" s="22">
        <v>106.5</v>
      </c>
      <c r="F74" s="12" t="s">
        <v>69</v>
      </c>
      <c r="G74" s="29">
        <v>0.98838949872275195</v>
      </c>
      <c r="H74" s="30">
        <v>0.98933259155709419</v>
      </c>
      <c r="I74" s="48">
        <v>0.98902893122286439</v>
      </c>
      <c r="J74" s="52">
        <v>94.667299999999997</v>
      </c>
      <c r="K74" s="48">
        <v>127.96899999999999</v>
      </c>
      <c r="L74" s="30">
        <f t="shared" si="6"/>
        <v>159.17902704279228</v>
      </c>
      <c r="M74" s="31">
        <f t="shared" si="7"/>
        <v>0.59472219273303184</v>
      </c>
      <c r="O74" s="40">
        <v>0</v>
      </c>
      <c r="P74" s="41">
        <v>3.3295773</v>
      </c>
      <c r="Q74" s="41">
        <v>186.59327500000001</v>
      </c>
      <c r="R74" s="41">
        <v>0.75198527000000004</v>
      </c>
      <c r="S74" s="42">
        <v>0.98582709999999996</v>
      </c>
      <c r="U74" s="12" t="s">
        <v>69</v>
      </c>
      <c r="V74" s="68">
        <v>1.0022573012359837</v>
      </c>
      <c r="W74" s="69">
        <v>1.0031861972006684</v>
      </c>
      <c r="X74" s="70">
        <v>1.0028892574583037</v>
      </c>
      <c r="Y74" s="71">
        <v>97.983800000000002</v>
      </c>
      <c r="Z74" s="70">
        <v>-58.643000000000001</v>
      </c>
      <c r="AA74" s="69">
        <f t="shared" si="8"/>
        <v>114.19205975653473</v>
      </c>
      <c r="AB74" s="72">
        <f t="shared" si="9"/>
        <v>0.85806141170330186</v>
      </c>
      <c r="AC74" s="84">
        <v>0.47222222222222199</v>
      </c>
      <c r="AD74">
        <f t="shared" si="10"/>
        <v>-3.3295773</v>
      </c>
      <c r="AE74">
        <f t="shared" si="11"/>
        <v>75.198526999999999</v>
      </c>
    </row>
    <row r="75" spans="2:31" x14ac:dyDescent="0.25">
      <c r="B75" s="20">
        <v>204</v>
      </c>
      <c r="C75" s="21">
        <v>129</v>
      </c>
      <c r="D75" s="22">
        <v>108.4</v>
      </c>
      <c r="F75" s="12" t="s">
        <v>70</v>
      </c>
      <c r="G75" s="29">
        <v>0.98826669003329082</v>
      </c>
      <c r="H75" s="30">
        <v>0.98922174539916652</v>
      </c>
      <c r="I75" s="48">
        <v>0.98891627440604346</v>
      </c>
      <c r="J75" s="52">
        <v>95.471500000000006</v>
      </c>
      <c r="K75" s="48">
        <v>129.31700000000001</v>
      </c>
      <c r="L75" s="30">
        <f t="shared" si="6"/>
        <v>160.74107689464446</v>
      </c>
      <c r="M75" s="31">
        <f t="shared" si="7"/>
        <v>0.59394587770850571</v>
      </c>
      <c r="O75" s="40">
        <v>0</v>
      </c>
      <c r="P75" s="41">
        <v>3.6047205999999998</v>
      </c>
      <c r="Q75" s="41">
        <v>187.92727500000001</v>
      </c>
      <c r="R75" s="41">
        <v>0.75293659000000002</v>
      </c>
      <c r="S75" s="42">
        <v>0.98572523000000001</v>
      </c>
      <c r="U75" s="12" t="s">
        <v>70</v>
      </c>
      <c r="V75" s="68">
        <v>1.0022328395723408</v>
      </c>
      <c r="W75" s="69">
        <v>1.0031726161789365</v>
      </c>
      <c r="X75" s="70">
        <v>1.0028735884509139</v>
      </c>
      <c r="Y75" s="71">
        <v>99.062699999999992</v>
      </c>
      <c r="Z75" s="70">
        <v>-58.630099999999999</v>
      </c>
      <c r="AA75" s="69">
        <f t="shared" si="8"/>
        <v>115.11258470427983</v>
      </c>
      <c r="AB75" s="72">
        <f t="shared" si="9"/>
        <v>0.86057228455506041</v>
      </c>
      <c r="AC75" s="84">
        <v>0.47916666666666702</v>
      </c>
      <c r="AD75">
        <f t="shared" si="10"/>
        <v>-3.6047205999999998</v>
      </c>
      <c r="AE75">
        <f t="shared" si="11"/>
        <v>75.293659000000005</v>
      </c>
    </row>
    <row r="76" spans="2:31" x14ac:dyDescent="0.25">
      <c r="B76" s="20">
        <v>206.6</v>
      </c>
      <c r="C76" s="21">
        <v>130.33699999999999</v>
      </c>
      <c r="D76" s="22">
        <v>109.7</v>
      </c>
      <c r="F76" s="12" t="s">
        <v>71</v>
      </c>
      <c r="G76" s="29">
        <v>0.98813653973163529</v>
      </c>
      <c r="H76" s="30">
        <v>0.98910314064906291</v>
      </c>
      <c r="I76" s="48">
        <v>0.98879432522047617</v>
      </c>
      <c r="J76" s="52">
        <v>96.775899999999993</v>
      </c>
      <c r="K76" s="48">
        <v>130.667</v>
      </c>
      <c r="L76" s="30">
        <f t="shared" si="6"/>
        <v>162.60209011513351</v>
      </c>
      <c r="M76" s="31">
        <f t="shared" si="7"/>
        <v>0.59517008626073609</v>
      </c>
      <c r="O76" s="40">
        <v>0</v>
      </c>
      <c r="P76" s="41">
        <v>3.5154790999999999</v>
      </c>
      <c r="Q76" s="41">
        <v>189.264275</v>
      </c>
      <c r="R76" s="41">
        <v>0.75396653999999996</v>
      </c>
      <c r="S76" s="42">
        <v>0.98562313000000001</v>
      </c>
      <c r="U76" s="12" t="s">
        <v>71</v>
      </c>
      <c r="V76" s="68">
        <v>1.0022059558783936</v>
      </c>
      <c r="W76" s="69">
        <v>1.0031570013914914</v>
      </c>
      <c r="X76" s="70">
        <v>1.0028540758251823</v>
      </c>
      <c r="Y76" s="71">
        <v>100.277</v>
      </c>
      <c r="Z76" s="70">
        <v>-58.6173</v>
      </c>
      <c r="AA76" s="69">
        <f t="shared" si="8"/>
        <v>116.15276401485244</v>
      </c>
      <c r="AB76" s="72">
        <f t="shared" si="9"/>
        <v>0.86331996358844798</v>
      </c>
      <c r="AC76" s="84">
        <v>0.48611111111111099</v>
      </c>
      <c r="AD76">
        <f t="shared" si="10"/>
        <v>-3.5154790999999999</v>
      </c>
      <c r="AE76">
        <f t="shared" si="11"/>
        <v>75.396653999999998</v>
      </c>
    </row>
    <row r="77" spans="2:31" x14ac:dyDescent="0.25">
      <c r="B77" s="20">
        <v>209.3</v>
      </c>
      <c r="C77" s="21">
        <v>131.66300000000001</v>
      </c>
      <c r="D77" s="22">
        <v>110.5</v>
      </c>
      <c r="F77" s="12" t="s">
        <v>72</v>
      </c>
      <c r="G77" s="29">
        <v>0.98799784174139171</v>
      </c>
      <c r="H77" s="30">
        <v>0.98897498099100045</v>
      </c>
      <c r="I77" s="48">
        <v>0.98866372818602322</v>
      </c>
      <c r="J77" s="52">
        <v>98.680499999999995</v>
      </c>
      <c r="K77" s="48">
        <v>132.00800000000001</v>
      </c>
      <c r="L77" s="30">
        <f t="shared" si="6"/>
        <v>164.81490571016326</v>
      </c>
      <c r="M77" s="31">
        <f t="shared" si="7"/>
        <v>0.59873528777509655</v>
      </c>
      <c r="O77" s="40">
        <v>0</v>
      </c>
      <c r="P77" s="41">
        <v>3.2266905000000001</v>
      </c>
      <c r="Q77" s="41">
        <v>190.59027499999999</v>
      </c>
      <c r="R77" s="41">
        <v>0.75497097999999996</v>
      </c>
      <c r="S77" s="42">
        <v>0.98552187000000002</v>
      </c>
      <c r="U77" s="12" t="s">
        <v>72</v>
      </c>
      <c r="V77" s="68">
        <v>1.0021717970268131</v>
      </c>
      <c r="W77" s="69">
        <v>1.0031348988707292</v>
      </c>
      <c r="X77" s="70">
        <v>1.0028301953790681</v>
      </c>
      <c r="Y77" s="71">
        <v>101.893</v>
      </c>
      <c r="Z77" s="70">
        <v>-58.603400000000001</v>
      </c>
      <c r="AA77" s="69">
        <f t="shared" si="8"/>
        <v>117.5437873328914</v>
      </c>
      <c r="AB77" s="72">
        <f t="shared" si="9"/>
        <v>0.8668514288333472</v>
      </c>
      <c r="AC77" s="84">
        <v>0.49305555555555602</v>
      </c>
      <c r="AD77">
        <f t="shared" si="10"/>
        <v>-3.2266905000000001</v>
      </c>
      <c r="AE77">
        <f t="shared" si="11"/>
        <v>75.497097999999994</v>
      </c>
    </row>
    <row r="78" spans="2:31" x14ac:dyDescent="0.25">
      <c r="B78" s="20">
        <v>212</v>
      </c>
      <c r="C78" s="21">
        <v>133</v>
      </c>
      <c r="D78" s="22">
        <v>111.4</v>
      </c>
      <c r="F78" s="12" t="s">
        <v>73</v>
      </c>
      <c r="G78" s="29">
        <v>0.98785911806341886</v>
      </c>
      <c r="H78" s="30">
        <v>0.9888486378394955</v>
      </c>
      <c r="I78" s="48">
        <v>0.98853469250585724</v>
      </c>
      <c r="J78" s="52">
        <v>100.485</v>
      </c>
      <c r="K78" s="48">
        <v>133.35900000000001</v>
      </c>
      <c r="L78" s="30">
        <f t="shared" si="6"/>
        <v>166.97861571470762</v>
      </c>
      <c r="M78" s="31">
        <f t="shared" si="7"/>
        <v>0.60178364498891457</v>
      </c>
      <c r="O78" s="40">
        <v>0</v>
      </c>
      <c r="P78" s="41">
        <v>3.2309868000000002</v>
      </c>
      <c r="Q78" s="41">
        <v>191.92727500000001</v>
      </c>
      <c r="R78" s="41">
        <v>0.75589291000000003</v>
      </c>
      <c r="S78" s="42">
        <v>0.98541977000000003</v>
      </c>
      <c r="U78" s="12" t="s">
        <v>73</v>
      </c>
      <c r="V78" s="68">
        <v>1.0021352631492995</v>
      </c>
      <c r="W78" s="69">
        <v>1.0031088000103279</v>
      </c>
      <c r="X78" s="70">
        <v>1.0028011042963019</v>
      </c>
      <c r="Y78" s="71">
        <v>103.70099999999999</v>
      </c>
      <c r="Z78" s="70">
        <v>-58.589700000000001</v>
      </c>
      <c r="AA78" s="69">
        <f t="shared" si="8"/>
        <v>119.10772580773255</v>
      </c>
      <c r="AB78" s="72">
        <f t="shared" si="9"/>
        <v>0.87064881221388968</v>
      </c>
      <c r="AC78" s="84">
        <v>0.5</v>
      </c>
      <c r="AD78">
        <f t="shared" si="10"/>
        <v>-3.2309868000000002</v>
      </c>
      <c r="AE78">
        <f t="shared" si="11"/>
        <v>75.589291000000003</v>
      </c>
    </row>
    <row r="79" spans="2:31" x14ac:dyDescent="0.25">
      <c r="B79" s="20">
        <v>213.3</v>
      </c>
      <c r="C79" s="21">
        <v>142.49700000000001</v>
      </c>
      <c r="D79" s="22">
        <v>112.7</v>
      </c>
      <c r="F79" s="12" t="s">
        <v>74</v>
      </c>
      <c r="G79" s="29">
        <v>0.98712653538278072</v>
      </c>
      <c r="H79" s="30">
        <v>0.98815219869069382</v>
      </c>
      <c r="I79" s="48">
        <v>0.98780111386659231</v>
      </c>
      <c r="J79" s="52">
        <v>100.51</v>
      </c>
      <c r="K79" s="48">
        <v>142.86699999999999</v>
      </c>
      <c r="L79" s="30">
        <f t="shared" si="6"/>
        <v>174.68039325865968</v>
      </c>
      <c r="M79" s="31">
        <f t="shared" si="7"/>
        <v>0.57539371262559991</v>
      </c>
      <c r="O79" s="40">
        <v>0</v>
      </c>
      <c r="P79" s="41">
        <v>3.7724597000000002</v>
      </c>
      <c r="Q79" s="41">
        <v>201.42427500000002</v>
      </c>
      <c r="R79" s="41">
        <v>0.75681606999999995</v>
      </c>
      <c r="S79" s="42">
        <v>0.98469452999999996</v>
      </c>
      <c r="U79" s="12" t="s">
        <v>74</v>
      </c>
      <c r="V79" s="68">
        <v>1.0021153780598533</v>
      </c>
      <c r="W79" s="69">
        <v>1.0031224192942441</v>
      </c>
      <c r="X79" s="70">
        <v>1.0027795825338777</v>
      </c>
      <c r="Y79" s="71">
        <v>104.26600000000001</v>
      </c>
      <c r="Z79" s="70">
        <v>-58.580800000000004</v>
      </c>
      <c r="AA79" s="69">
        <f t="shared" si="8"/>
        <v>119.59560562428706</v>
      </c>
      <c r="AB79" s="72">
        <f t="shared" si="9"/>
        <v>0.87182133035518516</v>
      </c>
      <c r="AC79" s="84">
        <v>0.50694444444444398</v>
      </c>
      <c r="AD79">
        <f t="shared" si="10"/>
        <v>-3.7724597000000002</v>
      </c>
      <c r="AE79">
        <f t="shared" si="11"/>
        <v>75.681607</v>
      </c>
    </row>
    <row r="80" spans="2:31" x14ac:dyDescent="0.25">
      <c r="B80" s="20">
        <v>214.6</v>
      </c>
      <c r="C80" s="21">
        <v>152.00299999999999</v>
      </c>
      <c r="D80" s="22">
        <v>112.7</v>
      </c>
      <c r="F80" s="12" t="s">
        <v>75</v>
      </c>
      <c r="G80" s="29">
        <v>0.98637187343003441</v>
      </c>
      <c r="H80" s="30">
        <v>0.98743159349659437</v>
      </c>
      <c r="I80" s="48">
        <v>0.98704432750972437</v>
      </c>
      <c r="J80" s="52">
        <v>101.836</v>
      </c>
      <c r="K80" s="48">
        <v>152.387</v>
      </c>
      <c r="L80" s="30">
        <f t="shared" si="6"/>
        <v>183.28221044334882</v>
      </c>
      <c r="M80" s="31">
        <f t="shared" si="7"/>
        <v>0.55562402785117415</v>
      </c>
      <c r="O80" s="40">
        <v>0</v>
      </c>
      <c r="P80" s="41">
        <v>3.2261996000000002</v>
      </c>
      <c r="Q80" s="41">
        <v>210.93027499999999</v>
      </c>
      <c r="R80" s="41">
        <v>0.75789393000000005</v>
      </c>
      <c r="S80" s="42">
        <v>0.98396859999999997</v>
      </c>
      <c r="U80" s="12" t="s">
        <v>75</v>
      </c>
      <c r="V80" s="68">
        <v>1.0020918627761484</v>
      </c>
      <c r="W80" s="69">
        <v>1.003132669286404</v>
      </c>
      <c r="X80" s="70">
        <v>1.0027533147054684</v>
      </c>
      <c r="Y80" s="71">
        <v>105.044</v>
      </c>
      <c r="Z80" s="70">
        <v>-58.569900000000004</v>
      </c>
      <c r="AA80" s="69">
        <f t="shared" si="8"/>
        <v>120.26917777223721</v>
      </c>
      <c r="AB80" s="72">
        <f t="shared" si="9"/>
        <v>0.87340748432594861</v>
      </c>
      <c r="AC80" s="84">
        <v>0.51388888888888895</v>
      </c>
      <c r="AD80">
        <f t="shared" si="10"/>
        <v>-3.2261996000000002</v>
      </c>
      <c r="AE80">
        <f t="shared" si="11"/>
        <v>75.789393000000004</v>
      </c>
    </row>
    <row r="81" spans="2:31" x14ac:dyDescent="0.25">
      <c r="B81" s="20">
        <v>216</v>
      </c>
      <c r="C81" s="21">
        <v>161.5</v>
      </c>
      <c r="D81" s="22">
        <v>112.9</v>
      </c>
      <c r="F81" s="12" t="s">
        <v>76</v>
      </c>
      <c r="G81" s="29">
        <v>0.98561717989624453</v>
      </c>
      <c r="H81" s="30">
        <v>0.98671279528525768</v>
      </c>
      <c r="I81" s="48">
        <v>0.9862884670134956</v>
      </c>
      <c r="J81" s="52">
        <v>103.06399999999999</v>
      </c>
      <c r="K81" s="48">
        <v>161.9</v>
      </c>
      <c r="L81" s="30">
        <f t="shared" si="6"/>
        <v>191.92133309249391</v>
      </c>
      <c r="M81" s="31">
        <f t="shared" si="7"/>
        <v>0.53701169296447981</v>
      </c>
      <c r="O81" s="40">
        <v>0</v>
      </c>
      <c r="P81" s="41">
        <v>4.8075108000000002</v>
      </c>
      <c r="Q81" s="41">
        <v>220.42727500000001</v>
      </c>
      <c r="R81" s="41">
        <v>0.75881571999999997</v>
      </c>
      <c r="S81" s="42">
        <v>0.98324336000000001</v>
      </c>
      <c r="U81" s="12" t="s">
        <v>76</v>
      </c>
      <c r="V81" s="68">
        <v>1.0020345056531581</v>
      </c>
      <c r="W81" s="69">
        <v>1.0031104404981954</v>
      </c>
      <c r="X81" s="70">
        <v>1.0026941649915948</v>
      </c>
      <c r="Y81" s="71">
        <v>107.851</v>
      </c>
      <c r="Z81" s="70">
        <v>-58.555800000000005</v>
      </c>
      <c r="AA81" s="69">
        <f t="shared" si="8"/>
        <v>122.72171737162091</v>
      </c>
      <c r="AB81" s="72">
        <f t="shared" si="9"/>
        <v>0.87882570672809268</v>
      </c>
      <c r="AC81" s="84">
        <v>0.52083333333333304</v>
      </c>
      <c r="AD81">
        <f t="shared" si="10"/>
        <v>-4.8075108000000002</v>
      </c>
      <c r="AE81">
        <f t="shared" si="11"/>
        <v>75.881571999999991</v>
      </c>
    </row>
    <row r="82" spans="2:31" x14ac:dyDescent="0.25">
      <c r="B82" s="20">
        <v>217.3</v>
      </c>
      <c r="C82" s="21">
        <v>170.99700000000001</v>
      </c>
      <c r="D82" s="22">
        <v>112.9</v>
      </c>
      <c r="F82" s="12" t="s">
        <v>77</v>
      </c>
      <c r="G82" s="29">
        <v>0.98486001803209489</v>
      </c>
      <c r="H82" s="30">
        <v>0.98599047774341753</v>
      </c>
      <c r="I82" s="48">
        <v>0.98552934933520431</v>
      </c>
      <c r="J82" s="52">
        <v>104.39400000000001</v>
      </c>
      <c r="K82" s="48">
        <v>171.416</v>
      </c>
      <c r="L82" s="30">
        <f t="shared" si="6"/>
        <v>200.70264644991605</v>
      </c>
      <c r="M82" s="31">
        <f t="shared" si="7"/>
        <v>0.52014261817943097</v>
      </c>
      <c r="O82" s="40">
        <v>0</v>
      </c>
      <c r="P82" s="41">
        <v>4.7796132</v>
      </c>
      <c r="Q82" s="41">
        <v>229.92427500000002</v>
      </c>
      <c r="R82" s="41">
        <v>0.76018931999999995</v>
      </c>
      <c r="S82" s="42">
        <v>0.98251812000000005</v>
      </c>
      <c r="U82" s="12" t="s">
        <v>77</v>
      </c>
      <c r="V82" s="68">
        <v>1.0020012970265462</v>
      </c>
      <c r="W82" s="69">
        <v>1.0031115580760743</v>
      </c>
      <c r="X82" s="70">
        <v>1.002659240999529</v>
      </c>
      <c r="Y82" s="71">
        <v>109.151</v>
      </c>
      <c r="Z82" s="70">
        <v>-58.540199999999999</v>
      </c>
      <c r="AA82" s="69">
        <f t="shared" si="8"/>
        <v>123.85836999185803</v>
      </c>
      <c r="AB82" s="72">
        <f t="shared" si="9"/>
        <v>0.88125655139152215</v>
      </c>
      <c r="AC82" s="84">
        <v>0.52777777777777801</v>
      </c>
      <c r="AD82">
        <f t="shared" si="10"/>
        <v>-4.7796132</v>
      </c>
      <c r="AE82">
        <f t="shared" si="11"/>
        <v>76.018931999999992</v>
      </c>
    </row>
    <row r="83" spans="2:31" x14ac:dyDescent="0.25">
      <c r="B83" s="20">
        <v>218.6</v>
      </c>
      <c r="C83" s="21">
        <v>180.50299999999999</v>
      </c>
      <c r="D83" s="22">
        <v>112.4</v>
      </c>
      <c r="F83" s="12" t="s">
        <v>78</v>
      </c>
      <c r="G83" s="29">
        <v>0.98409174625622475</v>
      </c>
      <c r="H83" s="30">
        <v>0.98525886462620149</v>
      </c>
      <c r="I83" s="48">
        <v>0.98475984895636981</v>
      </c>
      <c r="J83" s="52">
        <v>106.22499999999999</v>
      </c>
      <c r="K83" s="48">
        <v>180.94300000000001</v>
      </c>
      <c r="L83" s="30">
        <f t="shared" si="6"/>
        <v>209.81925525079913</v>
      </c>
      <c r="M83" s="31">
        <f t="shared" si="7"/>
        <v>0.50626907369882779</v>
      </c>
      <c r="O83" s="40">
        <v>0</v>
      </c>
      <c r="P83" s="41">
        <v>4.4766054000000004</v>
      </c>
      <c r="Q83" s="41">
        <v>239.43027499999999</v>
      </c>
      <c r="R83" s="41">
        <v>0.76155496</v>
      </c>
      <c r="S83" s="42">
        <v>0.98179218999999995</v>
      </c>
      <c r="U83" s="12" t="s">
        <v>78</v>
      </c>
      <c r="V83" s="68">
        <v>1.0019657325900677</v>
      </c>
      <c r="W83" s="69">
        <v>1.0031086842140389</v>
      </c>
      <c r="X83" s="70">
        <v>1.002620680701271</v>
      </c>
      <c r="Y83" s="71">
        <v>110.67700000000001</v>
      </c>
      <c r="Z83" s="70">
        <v>-58.522599999999997</v>
      </c>
      <c r="AA83" s="69">
        <f t="shared" si="8"/>
        <v>125.19701689641012</v>
      </c>
      <c r="AB83" s="72">
        <f t="shared" si="9"/>
        <v>0.88402266079211622</v>
      </c>
      <c r="AC83" s="84">
        <v>0.53472222222222199</v>
      </c>
      <c r="AD83">
        <f t="shared" si="10"/>
        <v>-4.4766054000000004</v>
      </c>
      <c r="AE83">
        <f t="shared" si="11"/>
        <v>76.155495999999999</v>
      </c>
    </row>
    <row r="84" spans="2:31" x14ac:dyDescent="0.25">
      <c r="B84" s="20">
        <v>220</v>
      </c>
      <c r="C84" s="21">
        <v>190</v>
      </c>
      <c r="D84" s="22">
        <v>112.7</v>
      </c>
      <c r="F84" s="12" t="s">
        <v>79</v>
      </c>
      <c r="G84" s="29">
        <v>0.98333451923752568</v>
      </c>
      <c r="H84" s="30">
        <v>0.98453672761427435</v>
      </c>
      <c r="I84" s="48">
        <v>0.98400211336821142</v>
      </c>
      <c r="J84" s="52">
        <v>107.358</v>
      </c>
      <c r="K84" s="48">
        <v>190.464</v>
      </c>
      <c r="L84" s="30">
        <f t="shared" si="6"/>
        <v>218.63731488471953</v>
      </c>
      <c r="M84" s="31">
        <f t="shared" si="7"/>
        <v>0.49103237503902958</v>
      </c>
      <c r="O84" s="40">
        <v>0</v>
      </c>
      <c r="P84" s="41">
        <v>4.8906915</v>
      </c>
      <c r="Q84" s="41">
        <v>247.5</v>
      </c>
      <c r="R84" s="41">
        <v>0.76283400999999995</v>
      </c>
      <c r="S84" s="42">
        <v>0.98106694999999999</v>
      </c>
      <c r="U84" s="12" t="s">
        <v>79</v>
      </c>
      <c r="V84" s="68">
        <v>1.001823311181149</v>
      </c>
      <c r="W84" s="69">
        <v>1.0030004933418439</v>
      </c>
      <c r="X84" s="70">
        <v>1.0024774200992053</v>
      </c>
      <c r="Y84" s="71">
        <v>112.223</v>
      </c>
      <c r="Z84" s="70">
        <v>-57.074300000000001</v>
      </c>
      <c r="AA84" s="69">
        <f t="shared" si="8"/>
        <v>125.90265068492403</v>
      </c>
      <c r="AB84" s="72">
        <f t="shared" si="9"/>
        <v>0.89134739729064283</v>
      </c>
      <c r="AC84" s="84">
        <v>0.54166666666666696</v>
      </c>
      <c r="AD84">
        <f t="shared" si="10"/>
        <v>-4.8906915</v>
      </c>
      <c r="AE84">
        <f t="shared" si="11"/>
        <v>76.283400999999998</v>
      </c>
    </row>
    <row r="85" spans="2:31" x14ac:dyDescent="0.25">
      <c r="B85" s="20">
        <v>219.1</v>
      </c>
      <c r="C85" s="21">
        <v>184.83699999999999</v>
      </c>
      <c r="D85" s="22">
        <v>111.8</v>
      </c>
      <c r="F85" s="12" t="s">
        <v>80</v>
      </c>
      <c r="G85" s="29">
        <v>0.98373784149309029</v>
      </c>
      <c r="H85" s="30">
        <v>0.9849202565557208</v>
      </c>
      <c r="I85" s="48">
        <v>0.98440431638264936</v>
      </c>
      <c r="J85" s="52">
        <v>107.34</v>
      </c>
      <c r="K85" s="48">
        <v>185.28700000000001</v>
      </c>
      <c r="L85" s="30">
        <f t="shared" si="6"/>
        <v>214.13348166272365</v>
      </c>
      <c r="M85" s="31">
        <f t="shared" si="7"/>
        <v>0.50127611603060085</v>
      </c>
      <c r="O85" s="40">
        <v>0</v>
      </c>
      <c r="P85" s="41">
        <v>4.2194408000000001</v>
      </c>
      <c r="Q85" s="41">
        <v>243.764275</v>
      </c>
      <c r="R85" s="41">
        <v>0.76423138000000002</v>
      </c>
      <c r="S85" s="42">
        <v>0.98146122000000002</v>
      </c>
      <c r="U85" s="12" t="s">
        <v>80</v>
      </c>
      <c r="V85" s="68">
        <v>1.0019461398082223</v>
      </c>
      <c r="W85" s="69">
        <v>1.0031047113894227</v>
      </c>
      <c r="X85" s="70">
        <v>1.0026008167835592</v>
      </c>
      <c r="Y85" s="71">
        <v>111.53400000000001</v>
      </c>
      <c r="Z85" s="70">
        <v>-58.514199999999995</v>
      </c>
      <c r="AA85" s="69">
        <f t="shared" si="8"/>
        <v>125.95135869707798</v>
      </c>
      <c r="AB85" s="72">
        <f t="shared" si="9"/>
        <v>0.88553232893856471</v>
      </c>
      <c r="AC85" s="84">
        <v>0.54861111111111105</v>
      </c>
      <c r="AD85">
        <f t="shared" si="10"/>
        <v>-4.2194408000000001</v>
      </c>
      <c r="AE85">
        <f t="shared" si="11"/>
        <v>76.423137999999994</v>
      </c>
    </row>
    <row r="86" spans="2:31" x14ac:dyDescent="0.25">
      <c r="B86" s="20">
        <v>218.3</v>
      </c>
      <c r="C86" s="21">
        <v>179.66300000000001</v>
      </c>
      <c r="D86" s="22">
        <v>111.7</v>
      </c>
      <c r="F86" s="12" t="s">
        <v>81</v>
      </c>
      <c r="G86" s="29">
        <v>0.98415095393367091</v>
      </c>
      <c r="H86" s="30">
        <v>0.98531389482532594</v>
      </c>
      <c r="I86" s="48">
        <v>0.98481890558568763</v>
      </c>
      <c r="J86" s="52">
        <v>106.622</v>
      </c>
      <c r="K86" s="48">
        <v>180.1</v>
      </c>
      <c r="L86" s="30">
        <f t="shared" si="6"/>
        <v>209.29467476264176</v>
      </c>
      <c r="M86" s="31">
        <f t="shared" si="7"/>
        <v>0.5094348440585913</v>
      </c>
      <c r="O86" s="40">
        <v>0</v>
      </c>
      <c r="P86" s="41">
        <v>4.4721052999999999</v>
      </c>
      <c r="Q86" s="41">
        <v>238.59027499999999</v>
      </c>
      <c r="R86" s="41">
        <v>0.76543696000000006</v>
      </c>
      <c r="S86" s="42">
        <v>0.98185633999999999</v>
      </c>
      <c r="U86" s="12" t="s">
        <v>81</v>
      </c>
      <c r="V86" s="68">
        <v>1.0019609847779076</v>
      </c>
      <c r="W86" s="69">
        <v>1.0031000457843433</v>
      </c>
      <c r="X86" s="70">
        <v>1.0026153752637079</v>
      </c>
      <c r="Y86" s="71">
        <v>111.07</v>
      </c>
      <c r="Z86" s="70">
        <v>-58.524800000000006</v>
      </c>
      <c r="AA86" s="69">
        <f t="shared" si="8"/>
        <v>125.54559775252973</v>
      </c>
      <c r="AB86" s="72">
        <f t="shared" si="9"/>
        <v>0.88469848396386275</v>
      </c>
      <c r="AC86" s="84">
        <v>0.55555555555555602</v>
      </c>
      <c r="AD86">
        <f t="shared" si="10"/>
        <v>-4.4721052999999999</v>
      </c>
      <c r="AE86">
        <f t="shared" si="11"/>
        <v>76.543696000000011</v>
      </c>
    </row>
    <row r="87" spans="2:31" x14ac:dyDescent="0.25">
      <c r="B87" s="20">
        <v>217.5</v>
      </c>
      <c r="C87" s="21">
        <v>174.5</v>
      </c>
      <c r="D87" s="22">
        <v>110</v>
      </c>
      <c r="F87" s="12" t="s">
        <v>82</v>
      </c>
      <c r="G87" s="29">
        <v>0.98453831164227956</v>
      </c>
      <c r="H87" s="30">
        <v>0.98568092361761761</v>
      </c>
      <c r="I87" s="48">
        <v>0.9852051763444527</v>
      </c>
      <c r="J87" s="52">
        <v>107.505</v>
      </c>
      <c r="K87" s="48">
        <v>174.92500000000001</v>
      </c>
      <c r="L87" s="30">
        <f t="shared" si="6"/>
        <v>205.31945998857489</v>
      </c>
      <c r="M87" s="31">
        <f t="shared" si="7"/>
        <v>0.52359868862884296</v>
      </c>
      <c r="O87" s="40">
        <v>0</v>
      </c>
      <c r="P87" s="41">
        <v>3.3016728</v>
      </c>
      <c r="Q87" s="41">
        <v>233.42727499999998</v>
      </c>
      <c r="R87" s="41">
        <v>0.76671473000000001</v>
      </c>
      <c r="S87" s="42">
        <v>0.98225061000000002</v>
      </c>
      <c r="U87" s="12" t="s">
        <v>82</v>
      </c>
      <c r="V87" s="68">
        <v>1.0019721819439662</v>
      </c>
      <c r="W87" s="69">
        <v>1.0030929064952665</v>
      </c>
      <c r="X87" s="70">
        <v>1.0026281376002837</v>
      </c>
      <c r="Y87" s="71">
        <v>110.78400000000001</v>
      </c>
      <c r="Z87" s="70">
        <v>-58.535299999999999</v>
      </c>
      <c r="AA87" s="69">
        <f t="shared" si="8"/>
        <v>125.29754986467213</v>
      </c>
      <c r="AB87" s="72">
        <f t="shared" si="9"/>
        <v>0.884167329047156</v>
      </c>
      <c r="AC87" s="84">
        <v>0.5625</v>
      </c>
      <c r="AD87">
        <f t="shared" si="10"/>
        <v>-3.3016728</v>
      </c>
      <c r="AE87">
        <f t="shared" si="11"/>
        <v>76.671473000000006</v>
      </c>
    </row>
    <row r="88" spans="2:31" x14ac:dyDescent="0.25">
      <c r="B88" s="20">
        <v>216.6</v>
      </c>
      <c r="C88" s="21">
        <v>169.33699999999999</v>
      </c>
      <c r="D88" s="22">
        <v>91.1</v>
      </c>
      <c r="F88" s="12" t="s">
        <v>83</v>
      </c>
      <c r="G88" s="29">
        <v>0.98464328765414022</v>
      </c>
      <c r="H88" s="30">
        <v>0.98576626333259176</v>
      </c>
      <c r="I88" s="48">
        <v>0.98531086713426619</v>
      </c>
      <c r="J88" s="52">
        <v>125.488</v>
      </c>
      <c r="K88" s="48">
        <v>169.75</v>
      </c>
      <c r="L88" s="30">
        <f t="shared" si="6"/>
        <v>211.0978461377567</v>
      </c>
      <c r="M88" s="31">
        <f t="shared" si="7"/>
        <v>0.59445419409021327</v>
      </c>
      <c r="O88" s="40">
        <v>12.588732</v>
      </c>
      <c r="P88" s="41">
        <v>0</v>
      </c>
      <c r="Q88" s="41">
        <v>228.264275</v>
      </c>
      <c r="R88" s="41">
        <v>0.76765808000000002</v>
      </c>
      <c r="S88" s="42">
        <v>0.98264488000000005</v>
      </c>
      <c r="U88" s="12" t="s">
        <v>83</v>
      </c>
      <c r="V88" s="68">
        <v>1.0019447999046334</v>
      </c>
      <c r="W88" s="69">
        <v>1.0030473101765569</v>
      </c>
      <c r="X88" s="70">
        <v>1.0026016718663058</v>
      </c>
      <c r="Y88" s="71">
        <v>112.878</v>
      </c>
      <c r="Z88" s="70">
        <v>-58.545699999999997</v>
      </c>
      <c r="AA88" s="69">
        <f t="shared" si="8"/>
        <v>127.15754744603247</v>
      </c>
      <c r="AB88" s="72">
        <f t="shared" si="9"/>
        <v>0.88770192778298973</v>
      </c>
      <c r="AC88" s="84">
        <v>0.56944444444444398</v>
      </c>
      <c r="AD88">
        <f t="shared" si="10"/>
        <v>12.588732</v>
      </c>
      <c r="AE88">
        <f t="shared" si="11"/>
        <v>76.765808000000007</v>
      </c>
    </row>
    <row r="89" spans="2:31" x14ac:dyDescent="0.25">
      <c r="B89" s="20">
        <v>215.8</v>
      </c>
      <c r="C89" s="21">
        <v>164.16300000000001</v>
      </c>
      <c r="D89" s="22">
        <v>31.5</v>
      </c>
      <c r="F89" s="12" t="s">
        <v>84</v>
      </c>
      <c r="G89" s="29">
        <v>0.98406256121473101</v>
      </c>
      <c r="H89" s="30">
        <v>0.9851701825578838</v>
      </c>
      <c r="I89" s="48">
        <v>0.98473363588839002</v>
      </c>
      <c r="J89" s="52">
        <v>184.274</v>
      </c>
      <c r="K89" s="48">
        <v>164.56800000000001</v>
      </c>
      <c r="L89" s="30">
        <f t="shared" si="6"/>
        <v>247.06180137771199</v>
      </c>
      <c r="M89" s="31">
        <f t="shared" si="7"/>
        <v>0.74586196236090341</v>
      </c>
      <c r="O89" s="40">
        <v>61.310218999999996</v>
      </c>
      <c r="P89" s="41">
        <v>0</v>
      </c>
      <c r="Q89" s="41">
        <v>223.09027499999999</v>
      </c>
      <c r="R89" s="41">
        <v>0.76375525</v>
      </c>
      <c r="S89" s="42">
        <v>0.98303777999999997</v>
      </c>
      <c r="U89" s="12" t="s">
        <v>84</v>
      </c>
      <c r="V89" s="68">
        <v>1.0017887790650775</v>
      </c>
      <c r="W89" s="69">
        <v>1.0028728471993114</v>
      </c>
      <c r="X89" s="70">
        <v>1.0024463464500366</v>
      </c>
      <c r="Y89" s="71">
        <v>122.941</v>
      </c>
      <c r="Z89" s="70">
        <v>-58.554199999999994</v>
      </c>
      <c r="AA89" s="69">
        <f t="shared" si="8"/>
        <v>136.17299225118026</v>
      </c>
      <c r="AB89" s="72">
        <f t="shared" si="9"/>
        <v>0.90282954033371787</v>
      </c>
      <c r="AC89" s="84">
        <v>0.57638888888888895</v>
      </c>
      <c r="AD89">
        <f t="shared" si="10"/>
        <v>61.310218999999996</v>
      </c>
      <c r="AE89">
        <f t="shared" si="11"/>
        <v>76.375524999999996</v>
      </c>
    </row>
    <row r="90" spans="2:31" x14ac:dyDescent="0.25">
      <c r="B90" s="20">
        <v>215</v>
      </c>
      <c r="C90" s="21">
        <v>159</v>
      </c>
      <c r="D90" s="22">
        <v>108.4</v>
      </c>
      <c r="F90" s="12" t="s">
        <v>85</v>
      </c>
      <c r="G90" s="29">
        <v>0.98575555037578177</v>
      </c>
      <c r="H90" s="30">
        <v>0.98684012730714332</v>
      </c>
      <c r="I90" s="48">
        <v>0.98642449549227196</v>
      </c>
      <c r="J90" s="52">
        <v>106.556</v>
      </c>
      <c r="K90" s="48">
        <v>159.392</v>
      </c>
      <c r="L90" s="30">
        <f t="shared" si="6"/>
        <v>191.72895138710794</v>
      </c>
      <c r="M90" s="31">
        <f t="shared" si="7"/>
        <v>0.55576374475057466</v>
      </c>
      <c r="O90" s="40">
        <v>0</v>
      </c>
      <c r="P90" s="41">
        <v>16.416321</v>
      </c>
      <c r="Q90" s="41">
        <v>217.92727500000001</v>
      </c>
      <c r="R90" s="41">
        <v>0.74474748000000002</v>
      </c>
      <c r="S90" s="42">
        <v>0.98343415999999995</v>
      </c>
      <c r="U90" s="12" t="s">
        <v>85</v>
      </c>
      <c r="V90" s="68">
        <v>1.0017951629479218</v>
      </c>
      <c r="W90" s="69">
        <v>1.0028610103541424</v>
      </c>
      <c r="X90" s="70">
        <v>1.0024540777846671</v>
      </c>
      <c r="Y90" s="71">
        <v>122.953</v>
      </c>
      <c r="Z90" s="70">
        <v>-58.5625</v>
      </c>
      <c r="AA90" s="69">
        <f t="shared" si="8"/>
        <v>136.18739521427818</v>
      </c>
      <c r="AB90" s="72">
        <f t="shared" si="9"/>
        <v>0.90282217239374396</v>
      </c>
      <c r="AC90" s="84">
        <v>0.58333333333333304</v>
      </c>
      <c r="AD90">
        <f t="shared" si="10"/>
        <v>-16.416321</v>
      </c>
      <c r="AE90">
        <f t="shared" si="11"/>
        <v>74.474748000000005</v>
      </c>
    </row>
    <row r="91" spans="2:31" x14ac:dyDescent="0.25">
      <c r="B91" s="20">
        <v>214.3</v>
      </c>
      <c r="C91" s="21">
        <v>164.00299999999999</v>
      </c>
      <c r="D91" s="22">
        <v>103.5</v>
      </c>
      <c r="F91" s="12" t="s">
        <v>86</v>
      </c>
      <c r="G91" s="29">
        <v>0.98530242499250398</v>
      </c>
      <c r="H91" s="30">
        <v>0.9864024849876083</v>
      </c>
      <c r="I91" s="48">
        <v>0.98596614478918454</v>
      </c>
      <c r="J91" s="52">
        <v>110.77</v>
      </c>
      <c r="K91" s="48">
        <v>164.39699999999999</v>
      </c>
      <c r="L91" s="30">
        <f t="shared" si="6"/>
        <v>198.23311153538401</v>
      </c>
      <c r="M91" s="31">
        <f t="shared" si="7"/>
        <v>0.5587865677032865</v>
      </c>
      <c r="O91" s="40">
        <v>0</v>
      </c>
      <c r="P91" s="41">
        <v>12.785887000000001</v>
      </c>
      <c r="Q91" s="41">
        <v>222.93027500000002</v>
      </c>
      <c r="R91" s="41">
        <v>0.74943795000000002</v>
      </c>
      <c r="S91" s="42">
        <v>0.98305222000000003</v>
      </c>
      <c r="U91" s="12" t="s">
        <v>86</v>
      </c>
      <c r="V91" s="68">
        <v>1.0017829303173449</v>
      </c>
      <c r="W91" s="69">
        <v>1.0028632442660106</v>
      </c>
      <c r="X91" s="70">
        <v>1.0024358602379453</v>
      </c>
      <c r="Y91" s="71">
        <v>123.536</v>
      </c>
      <c r="Z91" s="70">
        <v>-58.562199999999997</v>
      </c>
      <c r="AA91" s="69">
        <f t="shared" si="8"/>
        <v>136.71384189188745</v>
      </c>
      <c r="AB91" s="72">
        <f t="shared" si="9"/>
        <v>0.90361003897243686</v>
      </c>
      <c r="AC91" s="84">
        <v>0.59027777777777801</v>
      </c>
      <c r="AD91">
        <f t="shared" si="10"/>
        <v>-12.785887000000001</v>
      </c>
      <c r="AE91">
        <f t="shared" si="11"/>
        <v>74.943795000000009</v>
      </c>
    </row>
    <row r="92" spans="2:31" x14ac:dyDescent="0.25">
      <c r="B92" s="20">
        <v>213.6</v>
      </c>
      <c r="C92" s="21">
        <v>168.99700000000001</v>
      </c>
      <c r="D92" s="22">
        <v>100.6</v>
      </c>
      <c r="F92" s="12" t="s">
        <v>87</v>
      </c>
      <c r="G92" s="29">
        <v>0.98488239246197595</v>
      </c>
      <c r="H92" s="30">
        <v>0.98599736923546411</v>
      </c>
      <c r="I92" s="48">
        <v>0.98553993159300002</v>
      </c>
      <c r="J92" s="52">
        <v>112.985</v>
      </c>
      <c r="K92" s="48">
        <v>169.39400000000001</v>
      </c>
      <c r="L92" s="30">
        <f t="shared" si="6"/>
        <v>203.6171344975663</v>
      </c>
      <c r="M92" s="31">
        <f t="shared" si="7"/>
        <v>0.55488945112008947</v>
      </c>
      <c r="O92" s="40">
        <v>0</v>
      </c>
      <c r="P92" s="41">
        <v>9.7903579999999994</v>
      </c>
      <c r="Q92" s="41">
        <v>227.92427500000002</v>
      </c>
      <c r="R92" s="41">
        <v>0.75309113999999999</v>
      </c>
      <c r="S92" s="42">
        <v>0.98267084999999998</v>
      </c>
      <c r="U92" s="12" t="s">
        <v>87</v>
      </c>
      <c r="V92" s="68">
        <v>1.0017935492347603</v>
      </c>
      <c r="W92" s="69">
        <v>1.0028864560391066</v>
      </c>
      <c r="X92" s="70">
        <v>1.0024389688196755</v>
      </c>
      <c r="Y92" s="71">
        <v>122.754</v>
      </c>
      <c r="Z92" s="70">
        <v>-58.560900000000004</v>
      </c>
      <c r="AA92" s="69">
        <f t="shared" si="8"/>
        <v>136.00707159853857</v>
      </c>
      <c r="AB92" s="72">
        <f t="shared" si="9"/>
        <v>0.9025560109281775</v>
      </c>
      <c r="AC92" s="84">
        <v>0.59722222222222199</v>
      </c>
      <c r="AD92">
        <f t="shared" si="10"/>
        <v>-9.7903579999999994</v>
      </c>
      <c r="AE92">
        <f t="shared" si="11"/>
        <v>75.309113999999994</v>
      </c>
    </row>
    <row r="93" spans="2:31" x14ac:dyDescent="0.25">
      <c r="B93" s="20">
        <v>213</v>
      </c>
      <c r="C93" s="21">
        <v>174</v>
      </c>
      <c r="D93" s="22">
        <v>97.5</v>
      </c>
      <c r="F93" s="12" t="s">
        <v>88</v>
      </c>
      <c r="G93" s="29">
        <v>0.98445621774281578</v>
      </c>
      <c r="H93" s="30">
        <v>0.98558641259579394</v>
      </c>
      <c r="I93" s="48">
        <v>0.9851086358565706</v>
      </c>
      <c r="J93" s="52">
        <v>115.5</v>
      </c>
      <c r="K93" s="48">
        <v>174.4</v>
      </c>
      <c r="L93" s="30">
        <f t="shared" si="6"/>
        <v>209.178416668642</v>
      </c>
      <c r="M93" s="31">
        <f t="shared" si="7"/>
        <v>0.55216021728935216</v>
      </c>
      <c r="O93" s="40">
        <v>0</v>
      </c>
      <c r="P93" s="41">
        <v>1.1524985999999999</v>
      </c>
      <c r="Q93" s="41">
        <v>232.92727499999998</v>
      </c>
      <c r="R93" s="41">
        <v>0.75588843999999999</v>
      </c>
      <c r="S93" s="42">
        <v>0.98228879000000002</v>
      </c>
      <c r="U93" s="12" t="s">
        <v>88</v>
      </c>
      <c r="V93" s="68">
        <v>1.0018895111755637</v>
      </c>
      <c r="W93" s="69">
        <v>1.0029970246784696</v>
      </c>
      <c r="X93" s="70">
        <v>1.0025297425461581</v>
      </c>
      <c r="Y93" s="71">
        <v>116.631</v>
      </c>
      <c r="Z93" s="70">
        <v>-58.559100000000001</v>
      </c>
      <c r="AA93" s="69">
        <f t="shared" si="8"/>
        <v>130.50654525275735</v>
      </c>
      <c r="AB93" s="72">
        <f t="shared" si="9"/>
        <v>0.89367931527201172</v>
      </c>
      <c r="AC93" s="84">
        <v>0.60416666666666696</v>
      </c>
      <c r="AD93">
        <f t="shared" si="10"/>
        <v>-1.1524985999999999</v>
      </c>
      <c r="AE93">
        <f t="shared" si="11"/>
        <v>75.588843999999995</v>
      </c>
    </row>
    <row r="94" spans="2:31" x14ac:dyDescent="0.25">
      <c r="B94" s="20">
        <v>212.3</v>
      </c>
      <c r="C94" s="21">
        <v>179.00299999999999</v>
      </c>
      <c r="D94" s="22">
        <v>93.9</v>
      </c>
      <c r="F94" s="12" t="s">
        <v>89</v>
      </c>
      <c r="G94" s="29">
        <v>0.98402395105366869</v>
      </c>
      <c r="H94" s="30">
        <v>0.98516890747661345</v>
      </c>
      <c r="I94" s="48">
        <v>0.98466963501536786</v>
      </c>
      <c r="J94" s="52">
        <v>118.416</v>
      </c>
      <c r="K94" s="48">
        <v>179.40700000000001</v>
      </c>
      <c r="L94" s="30">
        <f t="shared" si="6"/>
        <v>214.96330083295612</v>
      </c>
      <c r="M94" s="31">
        <f t="shared" si="7"/>
        <v>0.55086612245510136</v>
      </c>
      <c r="O94" s="40">
        <v>0</v>
      </c>
      <c r="P94" s="41">
        <v>0.32703323000000001</v>
      </c>
      <c r="Q94" s="41">
        <v>237.93027499999999</v>
      </c>
      <c r="R94" s="41">
        <v>0.75621773000000003</v>
      </c>
      <c r="S94" s="42">
        <v>0.98190674</v>
      </c>
      <c r="U94" s="12" t="s">
        <v>89</v>
      </c>
      <c r="V94" s="68">
        <v>1.0018519571376674</v>
      </c>
      <c r="W94" s="69">
        <v>1.00297428372192</v>
      </c>
      <c r="X94" s="70">
        <v>1.0024863011012743</v>
      </c>
      <c r="Y94" s="71">
        <v>118.72</v>
      </c>
      <c r="Z94" s="70">
        <v>-58.556899999999999</v>
      </c>
      <c r="AA94" s="69">
        <f t="shared" si="8"/>
        <v>132.37578682527254</v>
      </c>
      <c r="AB94" s="72">
        <f t="shared" si="9"/>
        <v>0.89684075046672018</v>
      </c>
      <c r="AC94" s="84">
        <v>0.61111111111111105</v>
      </c>
      <c r="AD94">
        <f t="shared" si="10"/>
        <v>-0.32703323000000001</v>
      </c>
      <c r="AE94">
        <f t="shared" si="11"/>
        <v>75.621773000000005</v>
      </c>
    </row>
    <row r="95" spans="2:31" x14ac:dyDescent="0.25">
      <c r="B95" s="20">
        <v>211.6</v>
      </c>
      <c r="C95" s="21">
        <v>183.99700000000001</v>
      </c>
      <c r="D95" s="22">
        <v>90.9</v>
      </c>
      <c r="F95" s="12" t="s">
        <v>90</v>
      </c>
      <c r="G95" s="29">
        <v>0.98360022183707152</v>
      </c>
      <c r="H95" s="30">
        <v>0.98476157725566615</v>
      </c>
      <c r="I95" s="48">
        <v>0.98424082790368905</v>
      </c>
      <c r="J95" s="52">
        <v>120.732</v>
      </c>
      <c r="K95" s="48">
        <v>184.40600000000001</v>
      </c>
      <c r="L95" s="30">
        <f t="shared" si="6"/>
        <v>220.41276882249812</v>
      </c>
      <c r="M95" s="31">
        <f t="shared" si="7"/>
        <v>0.54775410991378359</v>
      </c>
      <c r="O95" s="40">
        <v>0</v>
      </c>
      <c r="P95" s="41">
        <v>0.23784271000000001</v>
      </c>
      <c r="Q95" s="41">
        <v>242.92427499999999</v>
      </c>
      <c r="R95" s="41">
        <v>0.75631117000000003</v>
      </c>
      <c r="S95" s="42">
        <v>0.98152536999999995</v>
      </c>
      <c r="U95" s="12" t="s">
        <v>90</v>
      </c>
      <c r="V95" s="68">
        <v>1.0018132659784833</v>
      </c>
      <c r="W95" s="69">
        <v>1.0029499896705161</v>
      </c>
      <c r="X95" s="70">
        <v>1.0024418528180816</v>
      </c>
      <c r="Y95" s="71">
        <v>120.946</v>
      </c>
      <c r="Z95" s="70">
        <v>-58.553699999999999</v>
      </c>
      <c r="AA95" s="69">
        <f t="shared" si="8"/>
        <v>134.37436771828919</v>
      </c>
      <c r="AB95" s="72">
        <f t="shared" si="9"/>
        <v>0.90006749094856198</v>
      </c>
      <c r="AC95" s="84">
        <v>0.61805555555555503</v>
      </c>
      <c r="AD95">
        <f t="shared" si="10"/>
        <v>-0.23784271000000001</v>
      </c>
      <c r="AE95">
        <f t="shared" si="11"/>
        <v>75.631117000000003</v>
      </c>
    </row>
    <row r="96" spans="2:31" x14ac:dyDescent="0.25">
      <c r="B96" s="20">
        <v>211</v>
      </c>
      <c r="C96" s="21">
        <v>189</v>
      </c>
      <c r="D96" s="22">
        <v>96.4</v>
      </c>
      <c r="F96" s="12" t="s">
        <v>91</v>
      </c>
      <c r="G96" s="29">
        <v>0.98331475775243271</v>
      </c>
      <c r="H96" s="30">
        <v>0.98449046340782675</v>
      </c>
      <c r="I96" s="48">
        <v>0.98394986885766478</v>
      </c>
      <c r="J96" s="52">
        <v>114.649</v>
      </c>
      <c r="K96" s="48">
        <v>189.41399999999999</v>
      </c>
      <c r="L96" s="30">
        <f t="shared" si="6"/>
        <v>221.4092513807858</v>
      </c>
      <c r="M96" s="31">
        <f t="shared" si="7"/>
        <v>0.51781485771262314</v>
      </c>
      <c r="O96" s="40">
        <v>0</v>
      </c>
      <c r="P96" s="41">
        <v>7.8779240000000001</v>
      </c>
      <c r="Q96" s="41">
        <v>247.5</v>
      </c>
      <c r="R96" s="41">
        <v>0.75637913000000001</v>
      </c>
      <c r="S96" s="42">
        <v>0.98114330999999999</v>
      </c>
      <c r="U96" s="12" t="s">
        <v>91</v>
      </c>
      <c r="V96" s="68">
        <v>1.0017539693056008</v>
      </c>
      <c r="W96" s="69">
        <v>1.0029050264919834</v>
      </c>
      <c r="X96" s="70">
        <v>1.0023759302691084</v>
      </c>
      <c r="Y96" s="71">
        <v>122.502</v>
      </c>
      <c r="Z96" s="70">
        <v>-58.122399999999999</v>
      </c>
      <c r="AA96" s="69">
        <f t="shared" si="8"/>
        <v>135.59112576330355</v>
      </c>
      <c r="AB96" s="72">
        <f t="shared" si="9"/>
        <v>0.90346620629027918</v>
      </c>
      <c r="AC96" s="84">
        <v>0.625</v>
      </c>
      <c r="AD96">
        <f t="shared" si="10"/>
        <v>-7.8779240000000001</v>
      </c>
      <c r="AE96">
        <f t="shared" si="11"/>
        <v>75.637912999999998</v>
      </c>
    </row>
    <row r="97" spans="2:31" x14ac:dyDescent="0.25">
      <c r="B97" s="20">
        <v>214.8</v>
      </c>
      <c r="C97" s="21">
        <v>187.667</v>
      </c>
      <c r="D97" s="22">
        <v>38.200000000000003</v>
      </c>
      <c r="F97" s="12" t="s">
        <v>92</v>
      </c>
      <c r="G97" s="29">
        <v>0.98237543181027576</v>
      </c>
      <c r="H97" s="30">
        <v>0.98355834969794986</v>
      </c>
      <c r="I97" s="48">
        <v>0.98302610381001398</v>
      </c>
      <c r="J97" s="52">
        <v>176.648</v>
      </c>
      <c r="K97" s="48">
        <v>188.101</v>
      </c>
      <c r="L97" s="30">
        <f t="shared" si="6"/>
        <v>258.0436050457364</v>
      </c>
      <c r="M97" s="31">
        <f t="shared" si="7"/>
        <v>0.68456647072765242</v>
      </c>
      <c r="O97" s="40">
        <v>40.742950999999998</v>
      </c>
      <c r="P97" s="41">
        <v>0</v>
      </c>
      <c r="Q97" s="41">
        <v>246.59427500000001</v>
      </c>
      <c r="R97" s="41">
        <v>0.75863000999999997</v>
      </c>
      <c r="S97" s="42">
        <v>0.98124416000000003</v>
      </c>
      <c r="U97" s="12" t="s">
        <v>92</v>
      </c>
      <c r="V97" s="68">
        <v>1.0014904715812909</v>
      </c>
      <c r="W97" s="69">
        <v>1.0026469904078783</v>
      </c>
      <c r="X97" s="70">
        <v>1.0021274618836535</v>
      </c>
      <c r="Y97" s="71">
        <v>135.87899999999999</v>
      </c>
      <c r="Z97" s="70">
        <v>-57.581300000000006</v>
      </c>
      <c r="AA97" s="69">
        <f t="shared" si="8"/>
        <v>147.57611172100314</v>
      </c>
      <c r="AB97" s="72">
        <f t="shared" si="9"/>
        <v>0.9207384475400946</v>
      </c>
      <c r="AC97" s="84">
        <v>0.63194444444444398</v>
      </c>
      <c r="AD97">
        <f t="shared" si="10"/>
        <v>40.742950999999998</v>
      </c>
      <c r="AE97">
        <f t="shared" si="11"/>
        <v>75.863000999999997</v>
      </c>
    </row>
    <row r="98" spans="2:31" x14ac:dyDescent="0.25">
      <c r="B98" s="20">
        <v>218.6</v>
      </c>
      <c r="C98" s="21">
        <v>186.333</v>
      </c>
      <c r="D98" s="22">
        <v>92.7</v>
      </c>
      <c r="F98" s="12" t="s">
        <v>93</v>
      </c>
      <c r="G98" s="29">
        <v>0.98331621225573229</v>
      </c>
      <c r="H98" s="30">
        <v>0.98450241209550371</v>
      </c>
      <c r="I98" s="48">
        <v>0.98398084394503715</v>
      </c>
      <c r="J98" s="52">
        <v>125.94499999999999</v>
      </c>
      <c r="K98" s="48">
        <v>186.78299999999999</v>
      </c>
      <c r="L98" s="30">
        <f t="shared" si="6"/>
        <v>225.27767779786791</v>
      </c>
      <c r="M98" s="31">
        <f t="shared" si="7"/>
        <v>0.55906559953536583</v>
      </c>
      <c r="O98" s="40">
        <v>0</v>
      </c>
      <c r="P98" s="41">
        <v>16.407154999999999</v>
      </c>
      <c r="Q98" s="41">
        <v>245.26027500000001</v>
      </c>
      <c r="R98" s="41">
        <v>0.74599863</v>
      </c>
      <c r="S98" s="42">
        <v>0.98134686999999998</v>
      </c>
      <c r="U98" s="12" t="s">
        <v>93</v>
      </c>
      <c r="V98" s="68">
        <v>1.0014469846365337</v>
      </c>
      <c r="W98" s="69">
        <v>1.0026091889940902</v>
      </c>
      <c r="X98" s="70">
        <v>1.0020996546295975</v>
      </c>
      <c r="Y98" s="71">
        <v>142.327</v>
      </c>
      <c r="Z98" s="70">
        <v>-58.513599999999997</v>
      </c>
      <c r="AA98" s="69">
        <f t="shared" si="8"/>
        <v>153.88572485438667</v>
      </c>
      <c r="AB98" s="72">
        <f t="shared" si="9"/>
        <v>0.9248876082214641</v>
      </c>
      <c r="AC98" s="84">
        <v>0.63888888888888895</v>
      </c>
      <c r="AD98">
        <f t="shared" si="10"/>
        <v>-16.407154999999999</v>
      </c>
      <c r="AE98">
        <f t="shared" si="11"/>
        <v>74.599862999999999</v>
      </c>
    </row>
    <row r="99" spans="2:31" x14ac:dyDescent="0.25">
      <c r="B99" s="20">
        <v>222.5</v>
      </c>
      <c r="C99" s="21">
        <v>185</v>
      </c>
      <c r="D99" s="22">
        <v>23.1</v>
      </c>
      <c r="F99" s="12" t="s">
        <v>94</v>
      </c>
      <c r="G99" s="29">
        <v>0.98217746682325557</v>
      </c>
      <c r="H99" s="30">
        <v>0.98337236481628509</v>
      </c>
      <c r="I99" s="48">
        <v>0.98285701093283329</v>
      </c>
      <c r="J99" s="52">
        <v>199.446</v>
      </c>
      <c r="K99" s="48">
        <v>185.47200000000001</v>
      </c>
      <c r="L99" s="30">
        <f t="shared" si="6"/>
        <v>272.35743004368356</v>
      </c>
      <c r="M99" s="31">
        <f t="shared" si="7"/>
        <v>0.73229505788775706</v>
      </c>
      <c r="O99" s="40">
        <v>41.728081000000003</v>
      </c>
      <c r="P99" s="41">
        <v>0</v>
      </c>
      <c r="Q99" s="41">
        <v>243.92727500000001</v>
      </c>
      <c r="R99" s="41">
        <v>0.75068648000000004</v>
      </c>
      <c r="S99" s="42">
        <v>0.98144776</v>
      </c>
      <c r="U99" s="12" t="s">
        <v>94</v>
      </c>
      <c r="V99" s="68">
        <v>1.0011868652213949</v>
      </c>
      <c r="W99" s="69">
        <v>1.0023569967357773</v>
      </c>
      <c r="X99" s="70">
        <v>1.0018549305457618</v>
      </c>
      <c r="Y99" s="71">
        <v>157.69</v>
      </c>
      <c r="Z99" s="70">
        <v>-58.494199999999999</v>
      </c>
      <c r="AA99" s="69">
        <f t="shared" si="8"/>
        <v>168.18949888039978</v>
      </c>
      <c r="AB99" s="72">
        <f t="shared" si="9"/>
        <v>0.93757339815926311</v>
      </c>
      <c r="AC99" s="84">
        <v>0.64583333333333304</v>
      </c>
      <c r="AD99">
        <f t="shared" si="10"/>
        <v>41.728081000000003</v>
      </c>
      <c r="AE99">
        <f t="shared" si="11"/>
        <v>75.06864800000001</v>
      </c>
    </row>
    <row r="100" spans="2:31" x14ac:dyDescent="0.25">
      <c r="B100" s="20">
        <v>226.3</v>
      </c>
      <c r="C100" s="21">
        <v>183.667</v>
      </c>
      <c r="D100" s="22">
        <v>43</v>
      </c>
      <c r="F100" s="12" t="s">
        <v>95</v>
      </c>
      <c r="G100" s="29">
        <v>0.98254331604636547</v>
      </c>
      <c r="H100" s="30">
        <v>0.98374384837091822</v>
      </c>
      <c r="I100" s="48">
        <v>0.98323904475885782</v>
      </c>
      <c r="J100" s="52">
        <v>183.34399999999999</v>
      </c>
      <c r="K100" s="48">
        <v>184.15799999999999</v>
      </c>
      <c r="L100" s="30">
        <f t="shared" si="6"/>
        <v>259.86379374587756</v>
      </c>
      <c r="M100" s="31">
        <f t="shared" si="7"/>
        <v>0.70553884154902025</v>
      </c>
      <c r="O100" s="40">
        <v>11.897945</v>
      </c>
      <c r="P100" s="41">
        <v>0</v>
      </c>
      <c r="Q100" s="41">
        <v>242.59427500000001</v>
      </c>
      <c r="R100" s="41">
        <v>0.73774969000000001</v>
      </c>
      <c r="S100" s="42">
        <v>0.98155057000000001</v>
      </c>
      <c r="U100" s="12" t="s">
        <v>95</v>
      </c>
      <c r="V100" s="68">
        <v>1.000954038435774</v>
      </c>
      <c r="W100" s="69">
        <v>1.0021282537871272</v>
      </c>
      <c r="X100" s="70">
        <v>1.0016361668515752</v>
      </c>
      <c r="Y100" s="71">
        <v>171.41900000000001</v>
      </c>
      <c r="Z100" s="70">
        <v>-58.474699999999999</v>
      </c>
      <c r="AA100" s="69">
        <f t="shared" si="8"/>
        <v>181.11809435031608</v>
      </c>
      <c r="AB100" s="72">
        <f t="shared" si="9"/>
        <v>0.94644878312623903</v>
      </c>
      <c r="AC100" s="84">
        <v>0.65277777777777801</v>
      </c>
      <c r="AD100">
        <f t="shared" si="10"/>
        <v>11.897945</v>
      </c>
      <c r="AE100">
        <f t="shared" si="11"/>
        <v>73.774968999999999</v>
      </c>
    </row>
    <row r="101" spans="2:31" x14ac:dyDescent="0.25">
      <c r="B101" s="20">
        <v>230.1</v>
      </c>
      <c r="C101" s="21">
        <v>182.333</v>
      </c>
      <c r="D101" s="22">
        <v>79.2</v>
      </c>
      <c r="F101" s="12" t="s">
        <v>96</v>
      </c>
      <c r="G101" s="29">
        <v>0.98318095195181632</v>
      </c>
      <c r="H101" s="30">
        <v>0.9843852104800469</v>
      </c>
      <c r="I101" s="48">
        <v>0.98389177120737747</v>
      </c>
      <c r="J101" s="52">
        <v>150.94200000000001</v>
      </c>
      <c r="K101" s="48">
        <v>182.84200000000001</v>
      </c>
      <c r="L101" s="30">
        <f t="shared" si="6"/>
        <v>237.09636084933908</v>
      </c>
      <c r="M101" s="31">
        <f t="shared" si="7"/>
        <v>0.63662723231722163</v>
      </c>
      <c r="O101" s="40">
        <v>0</v>
      </c>
      <c r="P101" s="41">
        <v>23.141348000000001</v>
      </c>
      <c r="Q101" s="41">
        <v>241.26027500000001</v>
      </c>
      <c r="R101" s="41">
        <v>0.73406101999999995</v>
      </c>
      <c r="S101" s="42">
        <v>0.98165212999999996</v>
      </c>
      <c r="U101" s="12" t="s">
        <v>96</v>
      </c>
      <c r="V101" s="68">
        <v>1.0009015277969804</v>
      </c>
      <c r="W101" s="69">
        <v>1.0020828121267216</v>
      </c>
      <c r="X101" s="70">
        <v>1.0015995238398776</v>
      </c>
      <c r="Y101" s="71">
        <v>174.05799999999999</v>
      </c>
      <c r="Z101" s="70">
        <v>-58.455599999999997</v>
      </c>
      <c r="AA101" s="69">
        <f t="shared" si="8"/>
        <v>183.61166775387667</v>
      </c>
      <c r="AB101" s="72">
        <f t="shared" si="9"/>
        <v>0.94796807920353432</v>
      </c>
      <c r="AC101" s="84">
        <v>0.65972222222222199</v>
      </c>
      <c r="AD101">
        <f t="shared" si="10"/>
        <v>-23.141348000000001</v>
      </c>
      <c r="AE101">
        <f t="shared" si="11"/>
        <v>73.40610199999999</v>
      </c>
    </row>
    <row r="102" spans="2:31" x14ac:dyDescent="0.25">
      <c r="B102" s="20">
        <v>234</v>
      </c>
      <c r="C102" s="21">
        <v>181</v>
      </c>
      <c r="D102" s="22">
        <v>39.1</v>
      </c>
      <c r="F102" s="12" t="s">
        <v>97</v>
      </c>
      <c r="G102" s="29">
        <v>0.98253466680098767</v>
      </c>
      <c r="H102" s="30">
        <v>0.98374659923157282</v>
      </c>
      <c r="I102" s="48">
        <v>0.98325899556675744</v>
      </c>
      <c r="J102" s="52">
        <v>194.94300000000001</v>
      </c>
      <c r="K102" s="48">
        <v>181.53100000000001</v>
      </c>
      <c r="L102" s="30">
        <f t="shared" si="6"/>
        <v>266.37619490112098</v>
      </c>
      <c r="M102" s="31">
        <f t="shared" si="7"/>
        <v>0.73183341353893494</v>
      </c>
      <c r="O102" s="40">
        <v>8.1480172999999994</v>
      </c>
      <c r="P102" s="41">
        <v>0</v>
      </c>
      <c r="Q102" s="41">
        <v>239.92727500000001</v>
      </c>
      <c r="R102" s="41">
        <v>0.74067296999999999</v>
      </c>
      <c r="S102" s="42">
        <v>0.98175424</v>
      </c>
      <c r="U102" s="12" t="s">
        <v>97</v>
      </c>
      <c r="V102" s="68">
        <v>1.0006839178573015</v>
      </c>
      <c r="W102" s="69">
        <v>1.0018709681331046</v>
      </c>
      <c r="X102" s="70">
        <v>1.0013955042494458</v>
      </c>
      <c r="Y102" s="71">
        <v>186.768</v>
      </c>
      <c r="Z102" s="70">
        <v>-58.435000000000002</v>
      </c>
      <c r="AA102" s="69">
        <f t="shared" si="8"/>
        <v>195.6960271671349</v>
      </c>
      <c r="AB102" s="72">
        <f t="shared" si="9"/>
        <v>0.95437808678911051</v>
      </c>
      <c r="AC102" s="84">
        <v>0.66666666666666696</v>
      </c>
      <c r="AD102">
        <f t="shared" si="10"/>
        <v>8.1480172999999994</v>
      </c>
      <c r="AE102">
        <f t="shared" si="11"/>
        <v>74.067296999999996</v>
      </c>
    </row>
    <row r="103" spans="2:31" x14ac:dyDescent="0.25">
      <c r="B103" s="20">
        <v>237.1</v>
      </c>
      <c r="C103" s="21">
        <v>181.49700000000001</v>
      </c>
      <c r="D103" s="22">
        <v>49.9</v>
      </c>
      <c r="F103" s="12" t="s">
        <v>98</v>
      </c>
      <c r="G103" s="29">
        <v>0.98261849718512217</v>
      </c>
      <c r="H103" s="30">
        <v>0.98383996348451519</v>
      </c>
      <c r="I103" s="48">
        <v>0.98335496997945848</v>
      </c>
      <c r="J103" s="52">
        <v>187.24799999999999</v>
      </c>
      <c r="K103" s="48">
        <v>182.047</v>
      </c>
      <c r="L103" s="30">
        <f t="shared" si="6"/>
        <v>261.15689482186758</v>
      </c>
      <c r="M103" s="31">
        <f t="shared" si="7"/>
        <v>0.71699428088130668</v>
      </c>
      <c r="O103" s="40">
        <v>0</v>
      </c>
      <c r="P103" s="41">
        <v>2.6592801000000001</v>
      </c>
      <c r="Q103" s="41">
        <v>240.42427499999999</v>
      </c>
      <c r="R103" s="41">
        <v>0.73814687000000001</v>
      </c>
      <c r="S103" s="42">
        <v>0.98171628</v>
      </c>
      <c r="U103" s="12" t="s">
        <v>98</v>
      </c>
      <c r="V103" s="68">
        <v>1.0006233061164267</v>
      </c>
      <c r="W103" s="69">
        <v>1.0018200507405746</v>
      </c>
      <c r="X103" s="70">
        <v>1.0013467424657743</v>
      </c>
      <c r="Y103" s="71">
        <v>189.87899999999999</v>
      </c>
      <c r="Z103" s="70">
        <v>-58.416400000000003</v>
      </c>
      <c r="AA103" s="69">
        <f t="shared" si="8"/>
        <v>198.66179912091806</v>
      </c>
      <c r="AB103" s="72">
        <f t="shared" si="9"/>
        <v>0.95579019640523688</v>
      </c>
      <c r="AC103" s="84">
        <v>0.67361111111111105</v>
      </c>
      <c r="AD103">
        <f t="shared" si="10"/>
        <v>-2.6592801000000001</v>
      </c>
      <c r="AE103">
        <f t="shared" si="11"/>
        <v>73.814687000000006</v>
      </c>
    </row>
    <row r="104" spans="2:31" x14ac:dyDescent="0.25">
      <c r="B104" s="20">
        <v>240.3</v>
      </c>
      <c r="C104" s="21">
        <v>182.00299999999999</v>
      </c>
      <c r="D104" s="22">
        <v>20.7</v>
      </c>
      <c r="F104" s="12" t="s">
        <v>99</v>
      </c>
      <c r="G104" s="29">
        <v>0.98201907147809886</v>
      </c>
      <c r="H104" s="30">
        <v>0.98325145627321087</v>
      </c>
      <c r="I104" s="48">
        <v>0.982767422425876</v>
      </c>
      <c r="J104" s="52">
        <v>219.654</v>
      </c>
      <c r="K104" s="48">
        <v>182.57499999999999</v>
      </c>
      <c r="L104" s="30">
        <f t="shared" si="6"/>
        <v>285.62477193163761</v>
      </c>
      <c r="M104" s="31">
        <f t="shared" si="7"/>
        <v>0.76902993572480727</v>
      </c>
      <c r="O104" s="40">
        <v>21.007807</v>
      </c>
      <c r="P104" s="41">
        <v>0</v>
      </c>
      <c r="Q104" s="41">
        <v>240.93027499999999</v>
      </c>
      <c r="R104" s="41">
        <v>0.73890668000000004</v>
      </c>
      <c r="S104" s="42">
        <v>0.98167738999999998</v>
      </c>
      <c r="U104" s="12" t="s">
        <v>99</v>
      </c>
      <c r="V104" s="68">
        <v>1.0004699395633119</v>
      </c>
      <c r="W104" s="69">
        <v>1.0016773304347404</v>
      </c>
      <c r="X104" s="70">
        <v>1.00120385466439</v>
      </c>
      <c r="Y104" s="71">
        <v>198.61699999999999</v>
      </c>
      <c r="Z104" s="70">
        <v>-58.397199999999998</v>
      </c>
      <c r="AA104" s="69">
        <f t="shared" si="8"/>
        <v>207.02402193185213</v>
      </c>
      <c r="AB104" s="72">
        <f t="shared" si="9"/>
        <v>0.95939108006210239</v>
      </c>
      <c r="AC104" s="84">
        <v>0.68055555555555503</v>
      </c>
      <c r="AD104">
        <f t="shared" si="10"/>
        <v>21.007807</v>
      </c>
      <c r="AE104">
        <f t="shared" si="11"/>
        <v>73.890668000000005</v>
      </c>
    </row>
    <row r="105" spans="2:31" x14ac:dyDescent="0.25">
      <c r="B105" s="20">
        <v>243.5</v>
      </c>
      <c r="C105" s="21">
        <v>182.5</v>
      </c>
      <c r="D105" s="22">
        <v>18.399999999999999</v>
      </c>
      <c r="F105" s="12" t="s">
        <v>100</v>
      </c>
      <c r="G105" s="29">
        <v>0.98187772721894873</v>
      </c>
      <c r="H105" s="30">
        <v>0.98312051973621317</v>
      </c>
      <c r="I105" s="48">
        <v>0.98263765190276919</v>
      </c>
      <c r="J105" s="52">
        <v>225.16</v>
      </c>
      <c r="K105" s="48">
        <v>183.09200000000001</v>
      </c>
      <c r="L105" s="30">
        <f t="shared" si="6"/>
        <v>290.206316375092</v>
      </c>
      <c r="M105" s="31">
        <f t="shared" si="7"/>
        <v>0.7758618172492856</v>
      </c>
      <c r="O105" s="40">
        <v>13.879918999999999</v>
      </c>
      <c r="P105" s="41">
        <v>0</v>
      </c>
      <c r="Q105" s="41">
        <v>241.42727500000001</v>
      </c>
      <c r="R105" s="41">
        <v>0.73239370999999998</v>
      </c>
      <c r="S105" s="42">
        <v>0.98163966000000002</v>
      </c>
      <c r="U105" s="12" t="s">
        <v>100</v>
      </c>
      <c r="V105" s="68">
        <v>1.0002513937778368</v>
      </c>
      <c r="W105" s="69">
        <v>1.0014680289302496</v>
      </c>
      <c r="X105" s="70">
        <v>1.0009960899971917</v>
      </c>
      <c r="Y105" s="71">
        <v>211.25</v>
      </c>
      <c r="Z105" s="70">
        <v>-58.377099999999999</v>
      </c>
      <c r="AA105" s="69">
        <f t="shared" si="8"/>
        <v>219.16762604091417</v>
      </c>
      <c r="AB105" s="72">
        <f t="shared" si="9"/>
        <v>0.96387410775971027</v>
      </c>
      <c r="AC105" s="84">
        <v>0.6875</v>
      </c>
      <c r="AD105">
        <f t="shared" si="10"/>
        <v>13.879918999999999</v>
      </c>
      <c r="AE105">
        <f t="shared" si="11"/>
        <v>73.239370999999991</v>
      </c>
    </row>
    <row r="106" spans="2:31" x14ac:dyDescent="0.25">
      <c r="B106" s="20">
        <v>246.6</v>
      </c>
      <c r="C106" s="21">
        <v>182.99700000000001</v>
      </c>
      <c r="D106" s="22">
        <v>53.9</v>
      </c>
      <c r="F106" s="12" t="s">
        <v>101</v>
      </c>
      <c r="G106" s="29">
        <v>0.98238441162026491</v>
      </c>
      <c r="H106" s="30">
        <v>0.98363569277188845</v>
      </c>
      <c r="I106" s="48">
        <v>0.98315411905656758</v>
      </c>
      <c r="J106" s="52">
        <v>192.76400000000001</v>
      </c>
      <c r="K106" s="48">
        <v>183.608</v>
      </c>
      <c r="L106" s="30">
        <f t="shared" si="6"/>
        <v>266.21393156632507</v>
      </c>
      <c r="M106" s="31">
        <f t="shared" si="7"/>
        <v>0.72409433595692341</v>
      </c>
      <c r="O106" s="40">
        <v>0</v>
      </c>
      <c r="P106" s="41">
        <v>21.328842000000002</v>
      </c>
      <c r="Q106" s="41">
        <v>241.92427499999999</v>
      </c>
      <c r="R106" s="41">
        <v>0.72809056999999999</v>
      </c>
      <c r="S106" s="42">
        <v>0.98160148000000003</v>
      </c>
      <c r="U106" s="12" t="s">
        <v>101</v>
      </c>
      <c r="V106" s="68">
        <v>1.0001958588041948</v>
      </c>
      <c r="W106" s="69">
        <v>1.0014226897924097</v>
      </c>
      <c r="X106" s="70">
        <v>1.0009521306948994</v>
      </c>
      <c r="Y106" s="71">
        <v>214.06399999999999</v>
      </c>
      <c r="Z106" s="70">
        <v>-58.357699999999994</v>
      </c>
      <c r="AA106" s="69">
        <f t="shared" si="8"/>
        <v>221.87613040904151</v>
      </c>
      <c r="AB106" s="72">
        <f t="shared" si="9"/>
        <v>0.96479057754144437</v>
      </c>
      <c r="AC106" s="84">
        <v>0.69444444444444398</v>
      </c>
      <c r="AD106">
        <f t="shared" si="10"/>
        <v>-21.328842000000002</v>
      </c>
      <c r="AE106">
        <f t="shared" si="11"/>
        <v>72.809056999999996</v>
      </c>
    </row>
    <row r="107" spans="2:31" x14ac:dyDescent="0.25">
      <c r="B107" s="20">
        <v>249.8</v>
      </c>
      <c r="C107" s="21">
        <v>183.50299999999999</v>
      </c>
      <c r="D107" s="22">
        <v>49.8</v>
      </c>
      <c r="F107" s="12" t="s">
        <v>102</v>
      </c>
      <c r="G107" s="29">
        <v>0.98221245587176664</v>
      </c>
      <c r="H107" s="30">
        <v>0.98347418201751591</v>
      </c>
      <c r="I107" s="48">
        <v>0.9829941277930796</v>
      </c>
      <c r="J107" s="52">
        <v>200.07</v>
      </c>
      <c r="K107" s="48">
        <v>184.13499999999999</v>
      </c>
      <c r="L107" s="30">
        <f t="shared" si="6"/>
        <v>271.90752678989963</v>
      </c>
      <c r="M107" s="31">
        <f t="shared" si="7"/>
        <v>0.73580162477294053</v>
      </c>
      <c r="O107" s="40">
        <v>0</v>
      </c>
      <c r="P107" s="41">
        <v>17.849136000000001</v>
      </c>
      <c r="Q107" s="41">
        <v>242.43027499999999</v>
      </c>
      <c r="R107" s="41">
        <v>0.73418464999999999</v>
      </c>
      <c r="S107" s="42">
        <v>0.98156293999999999</v>
      </c>
      <c r="U107" s="12" t="s">
        <v>102</v>
      </c>
      <c r="V107" s="68">
        <v>1.0001228043070698</v>
      </c>
      <c r="W107" s="69">
        <v>1.0013599319670656</v>
      </c>
      <c r="X107" s="70">
        <v>1.0008903850289577</v>
      </c>
      <c r="Y107" s="71">
        <v>217.89</v>
      </c>
      <c r="Z107" s="70">
        <v>-58.337900000000005</v>
      </c>
      <c r="AA107" s="69">
        <f t="shared" si="8"/>
        <v>225.56454215237375</v>
      </c>
      <c r="AB107" s="72">
        <f t="shared" si="9"/>
        <v>0.9659762918447109</v>
      </c>
      <c r="AC107" s="84">
        <v>0.70138888888888895</v>
      </c>
      <c r="AD107">
        <f t="shared" si="10"/>
        <v>-17.849136000000001</v>
      </c>
      <c r="AE107">
        <f t="shared" si="11"/>
        <v>73.418464999999998</v>
      </c>
    </row>
    <row r="108" spans="2:31" x14ac:dyDescent="0.25">
      <c r="B108" s="20">
        <v>253</v>
      </c>
      <c r="C108" s="21">
        <v>184</v>
      </c>
      <c r="D108" s="22">
        <v>10.3</v>
      </c>
      <c r="F108" s="12" t="s">
        <v>103</v>
      </c>
      <c r="G108" s="29">
        <v>0.98143333120731069</v>
      </c>
      <c r="H108" s="30">
        <v>0.98270739205016866</v>
      </c>
      <c r="I108" s="48">
        <v>0.98222774064909713</v>
      </c>
      <c r="J108" s="52">
        <v>242.77799999999999</v>
      </c>
      <c r="K108" s="48">
        <v>184.655</v>
      </c>
      <c r="L108" s="30">
        <f t="shared" si="6"/>
        <v>305.02233739350959</v>
      </c>
      <c r="M108" s="31">
        <f t="shared" si="7"/>
        <v>0.79593515043716911</v>
      </c>
      <c r="O108" s="40">
        <v>18.575899</v>
      </c>
      <c r="P108" s="41">
        <v>0</v>
      </c>
      <c r="Q108" s="41">
        <v>242.92727500000001</v>
      </c>
      <c r="R108" s="41">
        <v>0.73928450999999995</v>
      </c>
      <c r="S108" s="42">
        <v>0.98152497000000005</v>
      </c>
      <c r="U108" s="12" t="s">
        <v>103</v>
      </c>
      <c r="V108" s="68">
        <v>1.0000090388143879</v>
      </c>
      <c r="W108" s="69">
        <v>1.0012561503563107</v>
      </c>
      <c r="X108" s="70">
        <v>1.0007879287185402</v>
      </c>
      <c r="Y108" s="71">
        <v>224.17</v>
      </c>
      <c r="Z108" s="70">
        <v>-58.317399999999999</v>
      </c>
      <c r="AA108" s="69">
        <f t="shared" si="8"/>
        <v>231.63140556228552</v>
      </c>
      <c r="AB108" s="72">
        <f t="shared" si="9"/>
        <v>0.96778759104719425</v>
      </c>
      <c r="AC108" s="84">
        <v>0.70833333333333304</v>
      </c>
      <c r="AD108">
        <f t="shared" si="10"/>
        <v>18.575899</v>
      </c>
      <c r="AE108">
        <f t="shared" si="11"/>
        <v>73.928450999999995</v>
      </c>
    </row>
    <row r="109" spans="2:31" x14ac:dyDescent="0.25">
      <c r="B109" s="20">
        <v>249.3</v>
      </c>
      <c r="C109" s="21">
        <v>183.33699999999999</v>
      </c>
      <c r="D109" s="22">
        <v>7.6</v>
      </c>
      <c r="F109" s="12" t="s">
        <v>104</v>
      </c>
      <c r="G109" s="29">
        <v>0.98151140134536974</v>
      </c>
      <c r="H109" s="30">
        <v>0.98277401822089494</v>
      </c>
      <c r="I109" s="48">
        <v>0.98229274955354151</v>
      </c>
      <c r="J109" s="52">
        <v>241.77</v>
      </c>
      <c r="K109" s="48">
        <v>183.96700000000001</v>
      </c>
      <c r="L109" s="30">
        <f t="shared" si="6"/>
        <v>303.80353847346805</v>
      </c>
      <c r="M109" s="31">
        <f t="shared" si="7"/>
        <v>0.79581034906581383</v>
      </c>
      <c r="O109" s="40">
        <v>17.465596000000001</v>
      </c>
      <c r="P109" s="41">
        <v>0</v>
      </c>
      <c r="Q109" s="41">
        <v>242.264275</v>
      </c>
      <c r="R109" s="41">
        <v>0.73352549</v>
      </c>
      <c r="S109" s="42">
        <v>0.98157563000000003</v>
      </c>
      <c r="U109" s="12" t="s">
        <v>104</v>
      </c>
      <c r="V109" s="68">
        <v>1.0000179363489814</v>
      </c>
      <c r="W109" s="69">
        <v>1.0012529244167625</v>
      </c>
      <c r="X109" s="70">
        <v>1.0007828110742678</v>
      </c>
      <c r="Y109" s="71">
        <v>224.274</v>
      </c>
      <c r="Z109" s="70">
        <v>-58.341000000000001</v>
      </c>
      <c r="AA109" s="69">
        <f t="shared" si="8"/>
        <v>231.73799722315718</v>
      </c>
      <c r="AB109" s="72">
        <f t="shared" si="9"/>
        <v>0.96779122408670182</v>
      </c>
      <c r="AC109" s="84">
        <v>0.71527777777777801</v>
      </c>
      <c r="AD109">
        <f t="shared" si="10"/>
        <v>17.465596000000001</v>
      </c>
      <c r="AE109">
        <f t="shared" si="11"/>
        <v>73.352548999999996</v>
      </c>
    </row>
    <row r="110" spans="2:31" x14ac:dyDescent="0.25">
      <c r="B110" s="20">
        <v>245.6</v>
      </c>
      <c r="C110" s="21">
        <v>182.66300000000001</v>
      </c>
      <c r="D110" s="22">
        <v>29.9</v>
      </c>
      <c r="F110" s="12" t="s">
        <v>105</v>
      </c>
      <c r="G110" s="29">
        <v>0.98202140056045983</v>
      </c>
      <c r="H110" s="30">
        <v>0.98327029389530674</v>
      </c>
      <c r="I110" s="48">
        <v>0.98278795770630978</v>
      </c>
      <c r="J110" s="52">
        <v>215.762</v>
      </c>
      <c r="K110" s="48">
        <v>183.268</v>
      </c>
      <c r="L110" s="30">
        <f t="shared" si="6"/>
        <v>283.09079898152822</v>
      </c>
      <c r="M110" s="31">
        <f t="shared" si="7"/>
        <v>0.76216535746214253</v>
      </c>
      <c r="O110" s="40">
        <v>0</v>
      </c>
      <c r="P110" s="41">
        <v>8.8790224999999996</v>
      </c>
      <c r="Q110" s="41">
        <v>241.59027499999999</v>
      </c>
      <c r="R110" s="41">
        <v>0.7281107</v>
      </c>
      <c r="S110" s="42">
        <v>0.98162724000000001</v>
      </c>
      <c r="U110" s="12" t="s">
        <v>105</v>
      </c>
      <c r="V110" s="68">
        <v>1.0000221146785091</v>
      </c>
      <c r="W110" s="69">
        <v>1.0012453972496191</v>
      </c>
      <c r="X110" s="70">
        <v>1.0007752843827844</v>
      </c>
      <c r="Y110" s="71">
        <v>224.61199999999999</v>
      </c>
      <c r="Z110" s="70">
        <v>-58.363599999999998</v>
      </c>
      <c r="AA110" s="69">
        <f t="shared" si="8"/>
        <v>232.07080891176295</v>
      </c>
      <c r="AB110" s="72">
        <f t="shared" si="9"/>
        <v>0.96785977113304711</v>
      </c>
      <c r="AC110" s="84">
        <v>0.72222222222222199</v>
      </c>
      <c r="AD110">
        <f t="shared" si="10"/>
        <v>-8.8790224999999996</v>
      </c>
      <c r="AE110">
        <f t="shared" si="11"/>
        <v>72.811070000000001</v>
      </c>
    </row>
    <row r="111" spans="2:31" x14ac:dyDescent="0.25">
      <c r="B111" s="20">
        <v>242</v>
      </c>
      <c r="C111" s="21">
        <v>182</v>
      </c>
      <c r="D111" s="22">
        <v>20.7</v>
      </c>
      <c r="F111" s="12" t="s">
        <v>106</v>
      </c>
      <c r="G111" s="29">
        <v>0.98198565665409276</v>
      </c>
      <c r="H111" s="30">
        <v>0.98322325193191573</v>
      </c>
      <c r="I111" s="48">
        <v>0.98273960093781598</v>
      </c>
      <c r="J111" s="52">
        <v>221.35599999999999</v>
      </c>
      <c r="K111" s="48">
        <v>182.58199999999999</v>
      </c>
      <c r="L111" s="30">
        <f t="shared" si="6"/>
        <v>286.94017749349774</v>
      </c>
      <c r="M111" s="31">
        <f t="shared" si="7"/>
        <v>0.77143606006522414</v>
      </c>
      <c r="O111" s="40">
        <v>0</v>
      </c>
      <c r="P111" s="41">
        <v>4.2481868</v>
      </c>
      <c r="Q111" s="41">
        <v>240.92727500000001</v>
      </c>
      <c r="R111" s="41">
        <v>0.73064762000000005</v>
      </c>
      <c r="S111" s="42">
        <v>0.98167786999999995</v>
      </c>
      <c r="U111" s="12" t="s">
        <v>106</v>
      </c>
      <c r="V111" s="68">
        <v>1.0000145503023359</v>
      </c>
      <c r="W111" s="69">
        <v>1.0012279823379748</v>
      </c>
      <c r="X111" s="70">
        <v>1.0007551594897881</v>
      </c>
      <c r="Y111" s="71">
        <v>225.57599999999999</v>
      </c>
      <c r="Z111" s="70">
        <v>-58.385899999999999</v>
      </c>
      <c r="AA111" s="69">
        <f t="shared" si="8"/>
        <v>233.00953863481641</v>
      </c>
      <c r="AB111" s="72">
        <f t="shared" si="9"/>
        <v>0.96809770673608941</v>
      </c>
      <c r="AC111" s="84">
        <v>0.72916666666666696</v>
      </c>
      <c r="AD111">
        <f t="shared" si="10"/>
        <v>-4.2481868</v>
      </c>
      <c r="AE111">
        <f t="shared" si="11"/>
        <v>73.064762000000002</v>
      </c>
    </row>
    <row r="112" spans="2:31" x14ac:dyDescent="0.25">
      <c r="B112" s="20">
        <v>238.3</v>
      </c>
      <c r="C112" s="21">
        <v>181.33699999999999</v>
      </c>
      <c r="D112" s="22">
        <v>9.8000000000000007</v>
      </c>
      <c r="F112" s="12" t="s">
        <v>107</v>
      </c>
      <c r="G112" s="29">
        <v>0.98192289920895826</v>
      </c>
      <c r="H112" s="30">
        <v>0.98314913733357889</v>
      </c>
      <c r="I112" s="48">
        <v>0.98266527372864165</v>
      </c>
      <c r="J112" s="52">
        <v>228.55</v>
      </c>
      <c r="K112" s="48">
        <v>181.89599999999999</v>
      </c>
      <c r="L112" s="30">
        <f t="shared" si="6"/>
        <v>292.09802689508194</v>
      </c>
      <c r="M112" s="31">
        <f t="shared" si="7"/>
        <v>0.78244280671602207</v>
      </c>
      <c r="O112" s="40">
        <v>4.3086175999999998</v>
      </c>
      <c r="P112" s="41">
        <v>0</v>
      </c>
      <c r="Q112" s="41">
        <v>240.264275</v>
      </c>
      <c r="R112" s="41">
        <v>0.73186141000000005</v>
      </c>
      <c r="S112" s="42">
        <v>0.9817285</v>
      </c>
      <c r="U112" s="12" t="s">
        <v>107</v>
      </c>
      <c r="V112" s="68">
        <v>1.000047915272676</v>
      </c>
      <c r="W112" s="69">
        <v>1.0012484082699018</v>
      </c>
      <c r="X112" s="70">
        <v>1.0007759446709075</v>
      </c>
      <c r="Y112" s="71">
        <v>224.21299999999999</v>
      </c>
      <c r="Z112" s="70">
        <v>-58.4084</v>
      </c>
      <c r="AA112" s="69">
        <f t="shared" si="8"/>
        <v>231.69594420179217</v>
      </c>
      <c r="AB112" s="72">
        <f t="shared" si="9"/>
        <v>0.96770360298031366</v>
      </c>
      <c r="AC112" s="84">
        <v>0.73611111111111105</v>
      </c>
      <c r="AD112">
        <f t="shared" si="10"/>
        <v>4.3086175999999998</v>
      </c>
      <c r="AE112">
        <f t="shared" si="11"/>
        <v>73.186141000000006</v>
      </c>
    </row>
    <row r="113" spans="2:31" x14ac:dyDescent="0.25">
      <c r="B113" s="20">
        <v>234.6</v>
      </c>
      <c r="C113" s="21">
        <v>180.66300000000001</v>
      </c>
      <c r="D113" s="22">
        <v>7.3</v>
      </c>
      <c r="F113" s="12" t="s">
        <v>108</v>
      </c>
      <c r="G113" s="29">
        <v>0.98200585166604992</v>
      </c>
      <c r="H113" s="30">
        <v>0.98321930651980982</v>
      </c>
      <c r="I113" s="48">
        <v>0.98273379532706917</v>
      </c>
      <c r="J113" s="52">
        <v>227.34399999999999</v>
      </c>
      <c r="K113" s="48">
        <v>181.19900000000001</v>
      </c>
      <c r="L113" s="30">
        <f t="shared" si="6"/>
        <v>290.72043604982434</v>
      </c>
      <c r="M113" s="31">
        <f t="shared" si="7"/>
        <v>0.78200212922437018</v>
      </c>
      <c r="O113" s="40">
        <v>4.2498876000000001</v>
      </c>
      <c r="P113" s="41">
        <v>0</v>
      </c>
      <c r="Q113" s="41">
        <v>239.59027499999999</v>
      </c>
      <c r="R113" s="41">
        <v>0.73052563000000004</v>
      </c>
      <c r="S113" s="42">
        <v>0.98177996999999995</v>
      </c>
      <c r="U113" s="12" t="s">
        <v>108</v>
      </c>
      <c r="V113" s="68">
        <v>1.000076545687967</v>
      </c>
      <c r="W113" s="69">
        <v>1.0012656159575253</v>
      </c>
      <c r="X113" s="70">
        <v>1.0007921338431152</v>
      </c>
      <c r="Y113" s="71">
        <v>223.066</v>
      </c>
      <c r="Z113" s="70">
        <v>-58.430199999999999</v>
      </c>
      <c r="AA113" s="69">
        <f t="shared" si="8"/>
        <v>230.59169245235179</v>
      </c>
      <c r="AB113" s="72">
        <f t="shared" si="9"/>
        <v>0.9673635577573686</v>
      </c>
      <c r="AC113" s="84">
        <v>0.74305555555555503</v>
      </c>
      <c r="AD113">
        <f t="shared" si="10"/>
        <v>4.2498876000000001</v>
      </c>
      <c r="AE113">
        <f t="shared" si="11"/>
        <v>73.052563000000006</v>
      </c>
    </row>
    <row r="114" spans="2:31" x14ac:dyDescent="0.25">
      <c r="B114" s="20">
        <v>231</v>
      </c>
      <c r="C114" s="21">
        <v>180</v>
      </c>
      <c r="D114" s="22">
        <v>2.4</v>
      </c>
      <c r="F114" s="12" t="s">
        <v>109</v>
      </c>
      <c r="G114" s="29">
        <v>0.98204373004697432</v>
      </c>
      <c r="H114" s="30">
        <v>0.98324586895814181</v>
      </c>
      <c r="I114" s="48">
        <v>0.98275912448795666</v>
      </c>
      <c r="J114" s="52">
        <v>228.63800000000001</v>
      </c>
      <c r="K114" s="48">
        <v>180.51400000000001</v>
      </c>
      <c r="L114" s="30">
        <f t="shared" si="6"/>
        <v>291.30849496710528</v>
      </c>
      <c r="M114" s="31">
        <f t="shared" si="7"/>
        <v>0.78486554271552544</v>
      </c>
      <c r="O114" s="40">
        <v>3.9941651999999999</v>
      </c>
      <c r="P114" s="41">
        <v>0</v>
      </c>
      <c r="Q114" s="41">
        <v>238.92727500000001</v>
      </c>
      <c r="R114" s="41">
        <v>0.72920805</v>
      </c>
      <c r="S114" s="42">
        <v>0.9818306</v>
      </c>
      <c r="U114" s="12" t="s">
        <v>109</v>
      </c>
      <c r="V114" s="68">
        <v>1.0000609409837096</v>
      </c>
      <c r="W114" s="69">
        <v>1.0012374411474285</v>
      </c>
      <c r="X114" s="70">
        <v>1.0007634171195199</v>
      </c>
      <c r="Y114" s="71">
        <v>224.61699999999999</v>
      </c>
      <c r="Z114" s="70">
        <v>-58.451500000000003</v>
      </c>
      <c r="AA114" s="69">
        <f t="shared" si="8"/>
        <v>232.0977693586261</v>
      </c>
      <c r="AB114" s="72">
        <f t="shared" si="9"/>
        <v>0.96776888731288413</v>
      </c>
      <c r="AC114" s="84">
        <v>0.75</v>
      </c>
      <c r="AD114">
        <f t="shared" si="10"/>
        <v>3.9941651999999999</v>
      </c>
      <c r="AE114">
        <f t="shared" si="11"/>
        <v>72.920805000000001</v>
      </c>
    </row>
    <row r="115" spans="2:31" x14ac:dyDescent="0.25">
      <c r="B115" s="20">
        <v>233</v>
      </c>
      <c r="C115" s="21">
        <v>179.833</v>
      </c>
      <c r="D115" s="22">
        <v>1</v>
      </c>
      <c r="F115" s="12" t="s">
        <v>110</v>
      </c>
      <c r="G115" s="29">
        <v>0.98199343384929272</v>
      </c>
      <c r="H115" s="30">
        <v>0.98320018665820974</v>
      </c>
      <c r="I115" s="48">
        <v>0.98271721090313147</v>
      </c>
      <c r="J115" s="52">
        <v>232.03899999999999</v>
      </c>
      <c r="K115" s="48">
        <v>180.358</v>
      </c>
      <c r="L115" s="30">
        <f t="shared" si="6"/>
        <v>293.88961479609992</v>
      </c>
      <c r="M115" s="31">
        <f t="shared" si="7"/>
        <v>0.78954474169149602</v>
      </c>
      <c r="O115" s="40">
        <v>1.8131835000000001</v>
      </c>
      <c r="P115" s="41">
        <v>0</v>
      </c>
      <c r="Q115" s="41">
        <v>238.76027500000001</v>
      </c>
      <c r="R115" s="41">
        <v>0.72796976000000002</v>
      </c>
      <c r="S115" s="42">
        <v>0.98184335</v>
      </c>
      <c r="U115" s="12" t="s">
        <v>110</v>
      </c>
      <c r="V115" s="68">
        <v>0.99996155626914462</v>
      </c>
      <c r="W115" s="69">
        <v>1.0011442081199446</v>
      </c>
      <c r="X115" s="70">
        <v>1.0006713067168092</v>
      </c>
      <c r="Y115" s="71">
        <v>230.19900000000001</v>
      </c>
      <c r="Z115" s="70">
        <v>-58.440400000000004</v>
      </c>
      <c r="AA115" s="69">
        <f t="shared" si="8"/>
        <v>237.50128410844437</v>
      </c>
      <c r="AB115" s="72">
        <f t="shared" si="9"/>
        <v>0.96925370683423295</v>
      </c>
      <c r="AC115" s="84">
        <v>0.75694444444444398</v>
      </c>
      <c r="AD115">
        <f t="shared" si="10"/>
        <v>1.8131835000000001</v>
      </c>
      <c r="AE115">
        <f t="shared" si="11"/>
        <v>72.796976000000001</v>
      </c>
    </row>
    <row r="116" spans="2:31" x14ac:dyDescent="0.25">
      <c r="B116" s="20">
        <v>235</v>
      </c>
      <c r="C116" s="21">
        <v>179.667</v>
      </c>
      <c r="D116" s="22">
        <v>0</v>
      </c>
      <c r="F116" s="12" t="s">
        <v>111</v>
      </c>
      <c r="G116" s="29">
        <v>0.98194904601355681</v>
      </c>
      <c r="H116" s="30">
        <v>0.983160879132433</v>
      </c>
      <c r="I116" s="48">
        <v>0.98268063580516962</v>
      </c>
      <c r="J116" s="52">
        <v>235.041</v>
      </c>
      <c r="K116" s="48">
        <v>180.20400000000001</v>
      </c>
      <c r="L116" s="30">
        <f t="shared" si="6"/>
        <v>296.17183069461555</v>
      </c>
      <c r="M116" s="31">
        <f t="shared" si="7"/>
        <v>0.79359674229907473</v>
      </c>
      <c r="O116" s="40">
        <v>1.07</v>
      </c>
      <c r="P116" s="41">
        <v>0</v>
      </c>
      <c r="Q116" s="41">
        <v>238.59427499999998</v>
      </c>
      <c r="R116" s="41">
        <v>0.72740762000000003</v>
      </c>
      <c r="S116" s="42">
        <v>0.98185602999999999</v>
      </c>
      <c r="U116" s="12" t="s">
        <v>111</v>
      </c>
      <c r="V116" s="68">
        <v>0.99989376530325869</v>
      </c>
      <c r="W116" s="69">
        <v>1.0010815720645452</v>
      </c>
      <c r="X116" s="70">
        <v>1.0006108546798553</v>
      </c>
      <c r="Y116" s="71">
        <v>233.94399999999999</v>
      </c>
      <c r="Z116" s="70">
        <v>-58.428800000000003</v>
      </c>
      <c r="AA116" s="69">
        <f t="shared" si="8"/>
        <v>241.13008896742852</v>
      </c>
      <c r="AB116" s="72">
        <f t="shared" si="9"/>
        <v>0.97019829006740332</v>
      </c>
      <c r="AC116" s="84">
        <v>0.76388888888888895</v>
      </c>
      <c r="AD116">
        <f t="shared" si="10"/>
        <v>1.07</v>
      </c>
      <c r="AE116">
        <f t="shared" si="11"/>
        <v>72.740762000000004</v>
      </c>
    </row>
    <row r="117" spans="2:31" x14ac:dyDescent="0.25">
      <c r="B117" s="20">
        <v>237</v>
      </c>
      <c r="C117" s="21">
        <v>179.5</v>
      </c>
      <c r="D117" s="22">
        <v>0</v>
      </c>
      <c r="F117" s="12" t="s">
        <v>112</v>
      </c>
      <c r="G117" s="29">
        <v>0.98192243333326112</v>
      </c>
      <c r="H117" s="30">
        <v>0.98313857810036742</v>
      </c>
      <c r="I117" s="48">
        <v>0.98266087199070096</v>
      </c>
      <c r="J117" s="52">
        <v>237.04300000000001</v>
      </c>
      <c r="K117" s="48">
        <v>180.04900000000001</v>
      </c>
      <c r="L117" s="30">
        <f t="shared" si="6"/>
        <v>297.66932366302041</v>
      </c>
      <c r="M117" s="31">
        <f t="shared" si="7"/>
        <v>0.79632995796485551</v>
      </c>
      <c r="O117" s="40">
        <v>0.34</v>
      </c>
      <c r="P117" s="41">
        <v>0</v>
      </c>
      <c r="Q117" s="41">
        <v>238.42727499999998</v>
      </c>
      <c r="R117" s="41">
        <v>0.72707588999999995</v>
      </c>
      <c r="S117" s="42">
        <v>0.98186878</v>
      </c>
      <c r="U117" s="12" t="s">
        <v>112</v>
      </c>
      <c r="V117" s="68">
        <v>0.99984350367222674</v>
      </c>
      <c r="W117" s="69">
        <v>1.0010350663761391</v>
      </c>
      <c r="X117" s="70">
        <v>1.0005675964785554</v>
      </c>
      <c r="Y117" s="71">
        <v>236.67500000000001</v>
      </c>
      <c r="Z117" s="70">
        <v>-58.4176</v>
      </c>
      <c r="AA117" s="69">
        <f t="shared" si="8"/>
        <v>243.77791453443851</v>
      </c>
      <c r="AB117" s="72">
        <f t="shared" si="9"/>
        <v>0.97086317459067828</v>
      </c>
      <c r="AC117" s="84">
        <v>0.77083333333333304</v>
      </c>
      <c r="AD117">
        <f t="shared" si="10"/>
        <v>0.34</v>
      </c>
      <c r="AE117">
        <f t="shared" si="11"/>
        <v>72.707588999999999</v>
      </c>
    </row>
    <row r="118" spans="2:31" x14ac:dyDescent="0.25">
      <c r="B118" s="20">
        <v>239</v>
      </c>
      <c r="C118" s="21">
        <v>179.333</v>
      </c>
      <c r="D118" s="22">
        <v>0</v>
      </c>
      <c r="F118" s="12" t="s">
        <v>113</v>
      </c>
      <c r="G118" s="29">
        <v>0.98189584446410716</v>
      </c>
      <c r="H118" s="30">
        <v>0.98311737647058151</v>
      </c>
      <c r="I118" s="48">
        <v>0.98264113237230744</v>
      </c>
      <c r="J118" s="52">
        <v>239.04400000000001</v>
      </c>
      <c r="K118" s="48">
        <v>179.893</v>
      </c>
      <c r="L118" s="30">
        <f t="shared" si="6"/>
        <v>299.17139800622653</v>
      </c>
      <c r="M118" s="31">
        <f t="shared" si="7"/>
        <v>0.79902023252578747</v>
      </c>
      <c r="O118" s="40">
        <v>0.1</v>
      </c>
      <c r="P118" s="41">
        <v>0</v>
      </c>
      <c r="Q118" s="41">
        <v>238.26027500000001</v>
      </c>
      <c r="R118" s="41">
        <v>0.72697047999999997</v>
      </c>
      <c r="S118" s="42">
        <v>0.98188154000000005</v>
      </c>
      <c r="U118" s="12" t="s">
        <v>113</v>
      </c>
      <c r="V118" s="68">
        <v>0.99980014689865837</v>
      </c>
      <c r="W118" s="69">
        <v>1.0009965175988957</v>
      </c>
      <c r="X118" s="70">
        <v>1.0005325720689713</v>
      </c>
      <c r="Y118" s="71">
        <v>238.917</v>
      </c>
      <c r="Z118" s="70">
        <v>-58.406300000000002</v>
      </c>
      <c r="AA118" s="69">
        <f t="shared" si="8"/>
        <v>245.95249291009432</v>
      </c>
      <c r="AB118" s="72">
        <f t="shared" si="9"/>
        <v>0.97139491116007481</v>
      </c>
      <c r="AC118" s="84">
        <v>0.77777777777777801</v>
      </c>
      <c r="AD118">
        <f t="shared" si="10"/>
        <v>0.1</v>
      </c>
      <c r="AE118">
        <f t="shared" si="11"/>
        <v>72.697047999999995</v>
      </c>
    </row>
    <row r="119" spans="2:31" x14ac:dyDescent="0.25">
      <c r="B119" s="20">
        <v>241</v>
      </c>
      <c r="C119" s="21">
        <v>179.167</v>
      </c>
      <c r="D119" s="22">
        <v>0</v>
      </c>
      <c r="F119" s="12" t="s">
        <v>114</v>
      </c>
      <c r="G119" s="29">
        <v>0.98186927940802926</v>
      </c>
      <c r="H119" s="30">
        <v>0.98309511889710177</v>
      </c>
      <c r="I119" s="48">
        <v>0.98262202702977086</v>
      </c>
      <c r="J119" s="52">
        <v>241.04599999999999</v>
      </c>
      <c r="K119" s="48">
        <v>179.739</v>
      </c>
      <c r="L119" s="30">
        <f t="shared" si="6"/>
        <v>300.68136330175167</v>
      </c>
      <c r="M119" s="31">
        <f t="shared" si="7"/>
        <v>0.8016659142192859</v>
      </c>
      <c r="O119" s="40">
        <v>0</v>
      </c>
      <c r="P119" s="41">
        <v>0</v>
      </c>
      <c r="Q119" s="41">
        <v>238.09427499999998</v>
      </c>
      <c r="R119" s="41">
        <v>0.72693947999999997</v>
      </c>
      <c r="S119" s="42">
        <v>0.98189420999999999</v>
      </c>
      <c r="U119" s="12" t="s">
        <v>114</v>
      </c>
      <c r="V119" s="68">
        <v>0.99976038962191471</v>
      </c>
      <c r="W119" s="69">
        <v>1.0009616385149398</v>
      </c>
      <c r="X119" s="70">
        <v>1.0004991305233646</v>
      </c>
      <c r="Y119" s="71">
        <v>241.018</v>
      </c>
      <c r="Z119" s="70">
        <v>-58.394599999999997</v>
      </c>
      <c r="AA119" s="69">
        <f t="shared" si="8"/>
        <v>247.99114023117841</v>
      </c>
      <c r="AB119" s="72">
        <f t="shared" si="9"/>
        <v>0.97188149453775641</v>
      </c>
      <c r="AC119" s="84">
        <v>0.78472222222222199</v>
      </c>
      <c r="AD119">
        <f t="shared" si="10"/>
        <v>0</v>
      </c>
      <c r="AE119">
        <f t="shared" si="11"/>
        <v>72.693947999999992</v>
      </c>
    </row>
    <row r="120" spans="2:31" x14ac:dyDescent="0.25">
      <c r="B120" s="20">
        <v>243</v>
      </c>
      <c r="C120" s="21">
        <v>179</v>
      </c>
      <c r="D120" s="22">
        <v>0</v>
      </c>
      <c r="F120" s="12" t="s">
        <v>115</v>
      </c>
      <c r="G120" s="29">
        <v>0.98184273816696022</v>
      </c>
      <c r="H120" s="30">
        <v>0.98307288310299679</v>
      </c>
      <c r="I120" s="48">
        <v>0.98260343259219585</v>
      </c>
      <c r="J120" s="52">
        <v>243.048</v>
      </c>
      <c r="K120" s="48">
        <v>179.584</v>
      </c>
      <c r="L120" s="30">
        <f t="shared" si="6"/>
        <v>302.19653101913661</v>
      </c>
      <c r="M120" s="31">
        <f t="shared" si="7"/>
        <v>0.80427131039637567</v>
      </c>
      <c r="O120" s="40">
        <v>0</v>
      </c>
      <c r="P120" s="41">
        <v>0</v>
      </c>
      <c r="Q120" s="41">
        <v>237.92727499999998</v>
      </c>
      <c r="R120" s="41">
        <v>0.72693947999999997</v>
      </c>
      <c r="S120" s="42">
        <v>0.98190697000000005</v>
      </c>
      <c r="U120" s="12" t="s">
        <v>115</v>
      </c>
      <c r="V120" s="68">
        <v>0.99972177350345182</v>
      </c>
      <c r="W120" s="69">
        <v>1.0009278459222704</v>
      </c>
      <c r="X120" s="70">
        <v>1.0004682524271729</v>
      </c>
      <c r="Y120" s="71">
        <v>243.02</v>
      </c>
      <c r="Z120" s="70">
        <v>-58.383099999999999</v>
      </c>
      <c r="AA120" s="69">
        <f t="shared" si="8"/>
        <v>249.93460497820226</v>
      </c>
      <c r="AB120" s="72">
        <f t="shared" si="9"/>
        <v>0.97233434330229984</v>
      </c>
      <c r="AC120" s="84">
        <v>0.79166666666666696</v>
      </c>
      <c r="AD120">
        <f t="shared" si="10"/>
        <v>0</v>
      </c>
      <c r="AE120">
        <f t="shared" si="11"/>
        <v>72.693947999999992</v>
      </c>
    </row>
    <row r="121" spans="2:31" x14ac:dyDescent="0.25">
      <c r="B121" s="20">
        <v>253.9</v>
      </c>
      <c r="C121" s="21">
        <v>180.667</v>
      </c>
      <c r="D121" s="22">
        <v>0</v>
      </c>
      <c r="F121" s="12" t="s">
        <v>116</v>
      </c>
      <c r="G121" s="29">
        <v>0.98149617741119033</v>
      </c>
      <c r="H121" s="30">
        <v>0.98276160183258432</v>
      </c>
      <c r="I121" s="48">
        <v>0.98229591960549123</v>
      </c>
      <c r="J121" s="52">
        <v>253.96799999999999</v>
      </c>
      <c r="K121" s="48">
        <v>181.32300000000001</v>
      </c>
      <c r="L121" s="30">
        <f t="shared" si="6"/>
        <v>312.05412247397084</v>
      </c>
      <c r="M121" s="31">
        <f t="shared" si="7"/>
        <v>0.81385882034352564</v>
      </c>
      <c r="O121" s="40">
        <v>0</v>
      </c>
      <c r="P121" s="41">
        <v>0</v>
      </c>
      <c r="Q121" s="41">
        <v>239.59427499999998</v>
      </c>
      <c r="R121" s="41">
        <v>0.72693947999999997</v>
      </c>
      <c r="S121" s="42">
        <v>0.98177966999999999</v>
      </c>
      <c r="U121" s="12" t="s">
        <v>116</v>
      </c>
      <c r="V121" s="68">
        <v>0.99950767017511088</v>
      </c>
      <c r="W121" s="69">
        <v>1.0007466528552609</v>
      </c>
      <c r="X121" s="70">
        <v>1.0002929000175182</v>
      </c>
      <c r="Y121" s="71">
        <v>253.93799999999999</v>
      </c>
      <c r="Z121" s="70">
        <v>-58.314699999999995</v>
      </c>
      <c r="AA121" s="69">
        <f t="shared" si="8"/>
        <v>260.54771555338954</v>
      </c>
      <c r="AB121" s="72">
        <f t="shared" si="9"/>
        <v>0.97463145842844612</v>
      </c>
      <c r="AC121" s="84">
        <v>0.79861111111111105</v>
      </c>
      <c r="AD121">
        <f t="shared" si="10"/>
        <v>0</v>
      </c>
      <c r="AE121">
        <f t="shared" si="11"/>
        <v>72.693947999999992</v>
      </c>
    </row>
    <row r="122" spans="2:31" x14ac:dyDescent="0.25">
      <c r="B122" s="20">
        <v>265</v>
      </c>
      <c r="C122" s="21">
        <v>182.333</v>
      </c>
      <c r="D122" s="22">
        <v>0</v>
      </c>
      <c r="F122" s="12" t="s">
        <v>117</v>
      </c>
      <c r="G122" s="29">
        <v>0.98114423825690034</v>
      </c>
      <c r="H122" s="30">
        <v>0.98244530907312366</v>
      </c>
      <c r="I122" s="48">
        <v>0.98198336038953093</v>
      </c>
      <c r="J122" s="52">
        <v>265.09100000000001</v>
      </c>
      <c r="K122" s="48">
        <v>183.06399999999999</v>
      </c>
      <c r="L122" s="30">
        <f t="shared" si="6"/>
        <v>322.15782836522845</v>
      </c>
      <c r="M122" s="31">
        <f t="shared" si="7"/>
        <v>0.82286064984107066</v>
      </c>
      <c r="O122" s="40">
        <v>0</v>
      </c>
      <c r="P122" s="41">
        <v>0</v>
      </c>
      <c r="Q122" s="41">
        <v>241.26027500000001</v>
      </c>
      <c r="R122" s="41">
        <v>0.72693947999999997</v>
      </c>
      <c r="S122" s="42">
        <v>0.98165243999999996</v>
      </c>
      <c r="U122" s="12" t="s">
        <v>117</v>
      </c>
      <c r="V122" s="68">
        <v>0.99928826364590317</v>
      </c>
      <c r="W122" s="69">
        <v>1.0005633263490403</v>
      </c>
      <c r="X122" s="70">
        <v>1.0001125808122762</v>
      </c>
      <c r="Y122" s="71">
        <v>265.05799999999999</v>
      </c>
      <c r="Z122" s="70">
        <v>-58.242400000000004</v>
      </c>
      <c r="AA122" s="69">
        <f t="shared" si="8"/>
        <v>271.38150364709821</v>
      </c>
      <c r="AB122" s="72">
        <f t="shared" si="9"/>
        <v>0.97669884070168156</v>
      </c>
      <c r="AC122" s="84">
        <v>0.80555555555555503</v>
      </c>
      <c r="AD122">
        <f t="shared" si="10"/>
        <v>0</v>
      </c>
      <c r="AE122">
        <f t="shared" si="11"/>
        <v>72.693947999999992</v>
      </c>
    </row>
    <row r="123" spans="2:31" x14ac:dyDescent="0.25">
      <c r="B123" s="20">
        <v>276</v>
      </c>
      <c r="C123" s="21">
        <v>184</v>
      </c>
      <c r="D123" s="22">
        <v>0</v>
      </c>
      <c r="F123" s="12" t="s">
        <v>118</v>
      </c>
      <c r="G123" s="29">
        <v>0.98079408500232679</v>
      </c>
      <c r="H123" s="30">
        <v>0.98212962602163101</v>
      </c>
      <c r="I123" s="48">
        <v>0.98167232948573313</v>
      </c>
      <c r="J123" s="52">
        <v>276.11500000000001</v>
      </c>
      <c r="K123" s="48">
        <v>184.81</v>
      </c>
      <c r="L123" s="30">
        <f t="shared" si="6"/>
        <v>332.25627055783309</v>
      </c>
      <c r="M123" s="31">
        <f t="shared" si="7"/>
        <v>0.83103021513009778</v>
      </c>
      <c r="O123" s="40">
        <v>0</v>
      </c>
      <c r="P123" s="41">
        <v>0</v>
      </c>
      <c r="Q123" s="41">
        <v>242.92727500000001</v>
      </c>
      <c r="R123" s="41">
        <v>0.72693947999999997</v>
      </c>
      <c r="S123" s="42">
        <v>0.98152514000000002</v>
      </c>
      <c r="U123" s="12" t="s">
        <v>118</v>
      </c>
      <c r="V123" s="68">
        <v>0.99907064967765014</v>
      </c>
      <c r="W123" s="69">
        <v>1.0003788888580374</v>
      </c>
      <c r="X123" s="70">
        <v>0.99993379372912727</v>
      </c>
      <c r="Y123" s="71">
        <v>276.08</v>
      </c>
      <c r="Z123" s="70">
        <v>-58.167199999999994</v>
      </c>
      <c r="AA123" s="69">
        <f t="shared" si="8"/>
        <v>282.1410809432756</v>
      </c>
      <c r="AB123" s="72">
        <f t="shared" si="9"/>
        <v>0.97851755255558059</v>
      </c>
      <c r="AC123" s="84">
        <v>0.8125</v>
      </c>
      <c r="AD123">
        <f t="shared" si="10"/>
        <v>0</v>
      </c>
      <c r="AE123">
        <f t="shared" si="11"/>
        <v>72.693947999999992</v>
      </c>
    </row>
    <row r="124" spans="2:31" x14ac:dyDescent="0.25">
      <c r="B124" s="20">
        <v>286.89999999999998</v>
      </c>
      <c r="C124" s="21">
        <v>185.667</v>
      </c>
      <c r="D124" s="22">
        <v>0</v>
      </c>
      <c r="F124" s="12" t="s">
        <v>119</v>
      </c>
      <c r="G124" s="29">
        <v>0.98044319241167288</v>
      </c>
      <c r="H124" s="30">
        <v>0.98181453606783053</v>
      </c>
      <c r="I124" s="48">
        <v>0.98136171184102583</v>
      </c>
      <c r="J124" s="52">
        <v>287.04199999999997</v>
      </c>
      <c r="K124" s="48">
        <v>186.55799999999999</v>
      </c>
      <c r="L124" s="30">
        <f t="shared" si="6"/>
        <v>342.34046960299622</v>
      </c>
      <c r="M124" s="31">
        <f t="shared" si="7"/>
        <v>0.83846937621156936</v>
      </c>
      <c r="O124" s="40">
        <v>0</v>
      </c>
      <c r="P124" s="41">
        <v>0</v>
      </c>
      <c r="Q124" s="41">
        <v>244.59427500000001</v>
      </c>
      <c r="R124" s="41">
        <v>0.72693947999999997</v>
      </c>
      <c r="S124" s="42">
        <v>0.98139783999999997</v>
      </c>
      <c r="U124" s="12" t="s">
        <v>119</v>
      </c>
      <c r="V124" s="68">
        <v>0.99885355030282974</v>
      </c>
      <c r="W124" s="69">
        <v>1.0001967703461345</v>
      </c>
      <c r="X124" s="70">
        <v>0.99975432016727572</v>
      </c>
      <c r="Y124" s="71">
        <v>287.005</v>
      </c>
      <c r="Z124" s="70">
        <v>-58.089500000000001</v>
      </c>
      <c r="AA124" s="69">
        <f t="shared" si="8"/>
        <v>292.82462334177092</v>
      </c>
      <c r="AB124" s="72">
        <f t="shared" si="9"/>
        <v>0.98012590855455983</v>
      </c>
      <c r="AC124" s="84">
        <v>0.81944444444444398</v>
      </c>
      <c r="AD124">
        <f t="shared" si="10"/>
        <v>0</v>
      </c>
      <c r="AE124">
        <f t="shared" si="11"/>
        <v>72.693947999999992</v>
      </c>
    </row>
    <row r="125" spans="2:31" x14ac:dyDescent="0.25">
      <c r="B125" s="20">
        <v>298</v>
      </c>
      <c r="C125" s="21">
        <v>187.333</v>
      </c>
      <c r="D125" s="22">
        <v>0</v>
      </c>
      <c r="F125" s="12" t="s">
        <v>120</v>
      </c>
      <c r="G125" s="29">
        <v>0.98008821398047008</v>
      </c>
      <c r="H125" s="30">
        <v>0.98149447243651877</v>
      </c>
      <c r="I125" s="48">
        <v>0.98104669632018204</v>
      </c>
      <c r="J125" s="52">
        <v>298.17200000000003</v>
      </c>
      <c r="K125" s="48">
        <v>188.31</v>
      </c>
      <c r="L125" s="30">
        <f t="shared" si="6"/>
        <v>352.65733748782259</v>
      </c>
      <c r="M125" s="31">
        <f t="shared" si="7"/>
        <v>0.84550062710745677</v>
      </c>
      <c r="O125" s="40">
        <v>0</v>
      </c>
      <c r="P125" s="41">
        <v>0</v>
      </c>
      <c r="Q125" s="41">
        <v>246.26027500000001</v>
      </c>
      <c r="R125" s="41">
        <v>0.72693947999999997</v>
      </c>
      <c r="S125" s="42">
        <v>0.98127061000000004</v>
      </c>
      <c r="U125" s="12" t="s">
        <v>120</v>
      </c>
      <c r="V125" s="68">
        <v>0.9986311924608825</v>
      </c>
      <c r="W125" s="69">
        <v>1.0000091064527077</v>
      </c>
      <c r="X125" s="70">
        <v>0.9995710230374294</v>
      </c>
      <c r="Y125" s="71">
        <v>298.13200000000001</v>
      </c>
      <c r="Z125" s="70">
        <v>-58.007800000000003</v>
      </c>
      <c r="AA125" s="69">
        <f t="shared" si="8"/>
        <v>303.72289061715452</v>
      </c>
      <c r="AB125" s="72">
        <f t="shared" si="9"/>
        <v>0.98159213286231406</v>
      </c>
      <c r="AC125" s="84">
        <v>0.82638888888888895</v>
      </c>
      <c r="AD125">
        <f t="shared" si="10"/>
        <v>0</v>
      </c>
      <c r="AE125">
        <f t="shared" si="11"/>
        <v>72.693947999999992</v>
      </c>
    </row>
    <row r="126" spans="2:31" x14ac:dyDescent="0.25">
      <c r="B126" s="20">
        <v>309</v>
      </c>
      <c r="C126" s="21">
        <v>189</v>
      </c>
      <c r="D126" s="22">
        <v>0</v>
      </c>
      <c r="F126" s="12" t="s">
        <v>121</v>
      </c>
      <c r="G126" s="29">
        <v>0.9797337556535114</v>
      </c>
      <c r="H126" s="30">
        <v>0.98117500376033617</v>
      </c>
      <c r="I126" s="48">
        <v>0.98073209497981828</v>
      </c>
      <c r="J126" s="52">
        <v>309.20400000000001</v>
      </c>
      <c r="K126" s="48">
        <v>190.065</v>
      </c>
      <c r="L126" s="30">
        <f t="shared" si="6"/>
        <v>362.94878129152056</v>
      </c>
      <c r="M126" s="31">
        <f t="shared" si="7"/>
        <v>0.85192185767844542</v>
      </c>
      <c r="O126" s="40">
        <v>9.01</v>
      </c>
      <c r="P126" s="41">
        <v>0</v>
      </c>
      <c r="Q126" s="41">
        <v>247.5</v>
      </c>
      <c r="R126" s="41">
        <v>0.72693947999999997</v>
      </c>
      <c r="S126" s="42">
        <v>0.98114330999999999</v>
      </c>
      <c r="U126" s="12" t="s">
        <v>121</v>
      </c>
      <c r="V126" s="68">
        <v>0.9985354258860093</v>
      </c>
      <c r="W126" s="69">
        <v>0.99994627427826044</v>
      </c>
      <c r="X126" s="70">
        <v>0.99951345687812831</v>
      </c>
      <c r="Y126" s="71">
        <v>300.14999999999998</v>
      </c>
      <c r="Z126" s="70">
        <v>-57.496400000000001</v>
      </c>
      <c r="AA126" s="69">
        <f t="shared" si="8"/>
        <v>305.60736004383142</v>
      </c>
      <c r="AB126" s="72">
        <f t="shared" si="9"/>
        <v>0.98214257653006554</v>
      </c>
      <c r="AC126" s="84">
        <v>0.83333333333333304</v>
      </c>
      <c r="AD126">
        <f t="shared" si="10"/>
        <v>9.01</v>
      </c>
      <c r="AE126">
        <f t="shared" si="11"/>
        <v>72.693947999999992</v>
      </c>
    </row>
    <row r="127" spans="2:31" x14ac:dyDescent="0.25">
      <c r="B127" s="20">
        <v>328.3</v>
      </c>
      <c r="C127" s="21">
        <v>189.50299999999999</v>
      </c>
      <c r="D127" s="22">
        <v>0</v>
      </c>
      <c r="F127" s="12" t="s">
        <v>122</v>
      </c>
      <c r="G127" s="29">
        <v>0.97929828457139489</v>
      </c>
      <c r="H127" s="30">
        <v>0.98079270722689638</v>
      </c>
      <c r="I127" s="48">
        <v>0.9803657330243355</v>
      </c>
      <c r="J127" s="52">
        <v>328.55599999999998</v>
      </c>
      <c r="K127" s="48">
        <v>190.726</v>
      </c>
      <c r="L127" s="30">
        <f t="shared" si="6"/>
        <v>379.90189814213875</v>
      </c>
      <c r="M127" s="31">
        <f t="shared" si="7"/>
        <v>0.86484432324966187</v>
      </c>
      <c r="O127" s="40">
        <v>28.31</v>
      </c>
      <c r="P127" s="41">
        <v>0</v>
      </c>
      <c r="Q127" s="41">
        <v>247.5</v>
      </c>
      <c r="R127" s="41">
        <v>0.72414615000000004</v>
      </c>
      <c r="S127" s="42">
        <v>0.98110443000000003</v>
      </c>
      <c r="U127" s="12" t="s">
        <v>122</v>
      </c>
      <c r="V127" s="68">
        <v>0.99843768320507575</v>
      </c>
      <c r="W127" s="69">
        <v>0.99990011957165381</v>
      </c>
      <c r="X127" s="70">
        <v>0.9994845001056698</v>
      </c>
      <c r="Y127" s="71">
        <v>300.197</v>
      </c>
      <c r="Z127" s="70">
        <v>-56.728400000000001</v>
      </c>
      <c r="AA127" s="69">
        <f t="shared" si="8"/>
        <v>305.50998375758525</v>
      </c>
      <c r="AB127" s="72">
        <f t="shared" si="9"/>
        <v>0.98260945946106637</v>
      </c>
      <c r="AC127" s="84">
        <v>0.84027777777777801</v>
      </c>
      <c r="AD127">
        <f t="shared" si="10"/>
        <v>28.31</v>
      </c>
      <c r="AE127">
        <f t="shared" si="11"/>
        <v>72.414614999999998</v>
      </c>
    </row>
    <row r="128" spans="2:31" x14ac:dyDescent="0.25">
      <c r="B128" s="20">
        <v>347.6</v>
      </c>
      <c r="C128" s="21">
        <v>189.99700000000001</v>
      </c>
      <c r="D128" s="22">
        <v>0</v>
      </c>
      <c r="F128" s="12" t="s">
        <v>123</v>
      </c>
      <c r="G128" s="29">
        <v>0.97885868229074158</v>
      </c>
      <c r="H128" s="30">
        <v>0.98040784766658484</v>
      </c>
      <c r="I128" s="48">
        <v>0.97999815197606177</v>
      </c>
      <c r="J128" s="52">
        <v>347.91500000000002</v>
      </c>
      <c r="K128" s="48">
        <v>191.38900000000001</v>
      </c>
      <c r="L128" s="30">
        <f t="shared" si="6"/>
        <v>397.08260670293782</v>
      </c>
      <c r="M128" s="31">
        <f t="shared" si="7"/>
        <v>0.87617788874917735</v>
      </c>
      <c r="O128" s="40">
        <v>47.61</v>
      </c>
      <c r="P128" s="41">
        <v>0</v>
      </c>
      <c r="Q128" s="41">
        <v>245.4828775</v>
      </c>
      <c r="R128" s="41">
        <v>0.71536931000000004</v>
      </c>
      <c r="S128" s="42">
        <v>0.98106579999999999</v>
      </c>
      <c r="U128" s="12" t="s">
        <v>123</v>
      </c>
      <c r="V128" s="68">
        <v>0.99812687296116653</v>
      </c>
      <c r="W128" s="69">
        <v>0.99964195320590943</v>
      </c>
      <c r="X128" s="70">
        <v>0.999244100433474</v>
      </c>
      <c r="Y128" s="71">
        <v>300.25200000000001</v>
      </c>
      <c r="Z128" s="70">
        <v>-53.094099999999997</v>
      </c>
      <c r="AA128" s="69">
        <f t="shared" si="8"/>
        <v>304.91022770449996</v>
      </c>
      <c r="AB128" s="72">
        <f t="shared" si="9"/>
        <v>0.98472262560830059</v>
      </c>
      <c r="AC128" s="84">
        <v>0.84722222222222199</v>
      </c>
      <c r="AD128">
        <f t="shared" si="10"/>
        <v>47.61</v>
      </c>
      <c r="AE128">
        <f t="shared" si="11"/>
        <v>71.53693100000001</v>
      </c>
    </row>
    <row r="129" spans="2:31" x14ac:dyDescent="0.25">
      <c r="B129" s="20">
        <v>367</v>
      </c>
      <c r="C129" s="21">
        <v>190.5</v>
      </c>
      <c r="D129" s="22">
        <v>0</v>
      </c>
      <c r="F129" s="12" t="s">
        <v>124</v>
      </c>
      <c r="G129" s="29">
        <v>0.97841387863240359</v>
      </c>
      <c r="H129" s="30">
        <v>0.9800159568949609</v>
      </c>
      <c r="I129" s="48">
        <v>0.97962465918392549</v>
      </c>
      <c r="J129" s="52">
        <v>367.38200000000001</v>
      </c>
      <c r="K129" s="48">
        <v>192.071</v>
      </c>
      <c r="L129" s="30">
        <f t="shared" si="6"/>
        <v>414.56097617238407</v>
      </c>
      <c r="M129" s="31">
        <f t="shared" si="7"/>
        <v>0.88619532738468376</v>
      </c>
      <c r="O129" s="40">
        <v>67.010000000000005</v>
      </c>
      <c r="P129" s="41">
        <v>0</v>
      </c>
      <c r="Q129" s="41">
        <v>241.1929025</v>
      </c>
      <c r="R129" s="41">
        <v>0.70060897</v>
      </c>
      <c r="S129" s="42">
        <v>0.98102608000000002</v>
      </c>
      <c r="U129" s="12" t="s">
        <v>124</v>
      </c>
      <c r="V129" s="68">
        <v>0.9976962925708055</v>
      </c>
      <c r="W129" s="69">
        <v>0.99926355472603801</v>
      </c>
      <c r="X129" s="70">
        <v>0.99888310520337831</v>
      </c>
      <c r="Y129" s="71">
        <v>300.31299999999999</v>
      </c>
      <c r="Z129" s="70">
        <v>-47.827599999999997</v>
      </c>
      <c r="AA129" s="69">
        <f t="shared" si="8"/>
        <v>304.09764433609149</v>
      </c>
      <c r="AB129" s="72">
        <f t="shared" si="9"/>
        <v>0.98755450952487922</v>
      </c>
      <c r="AC129" s="84">
        <v>0.85416666666666696</v>
      </c>
      <c r="AD129">
        <f t="shared" si="10"/>
        <v>67.010000000000005</v>
      </c>
      <c r="AE129">
        <f t="shared" si="11"/>
        <v>70.060896999999997</v>
      </c>
    </row>
    <row r="130" spans="2:31" x14ac:dyDescent="0.25">
      <c r="B130" s="20">
        <v>386.3</v>
      </c>
      <c r="C130" s="21">
        <v>191.00299999999999</v>
      </c>
      <c r="D130" s="22">
        <v>0</v>
      </c>
      <c r="F130" s="12" t="s">
        <v>125</v>
      </c>
      <c r="G130" s="29">
        <v>0.97796728521370635</v>
      </c>
      <c r="H130" s="30">
        <v>0.97962384448602013</v>
      </c>
      <c r="I130" s="48">
        <v>0.97924965768502792</v>
      </c>
      <c r="J130" s="52">
        <v>386.75599999999997</v>
      </c>
      <c r="K130" s="48">
        <v>192.761</v>
      </c>
      <c r="L130" s="30">
        <f t="shared" si="6"/>
        <v>432.13077494781601</v>
      </c>
      <c r="M130" s="31">
        <f t="shared" si="7"/>
        <v>0.89499758504055749</v>
      </c>
      <c r="O130" s="40">
        <v>86.31</v>
      </c>
      <c r="P130" s="41">
        <v>0</v>
      </c>
      <c r="Q130" s="41">
        <v>235.09939</v>
      </c>
      <c r="R130" s="41">
        <v>0.67983413000000004</v>
      </c>
      <c r="S130" s="42">
        <v>0.98098580999999996</v>
      </c>
      <c r="U130" s="12" t="s">
        <v>125</v>
      </c>
      <c r="V130" s="68">
        <v>0.99714091208452416</v>
      </c>
      <c r="W130" s="69">
        <v>0.99876106251064745</v>
      </c>
      <c r="X130" s="70">
        <v>0.99839771164950541</v>
      </c>
      <c r="Y130" s="71">
        <v>300.38099999999997</v>
      </c>
      <c r="Z130" s="70">
        <v>-40.893099999999997</v>
      </c>
      <c r="AA130" s="69">
        <f t="shared" si="8"/>
        <v>303.1517619751038</v>
      </c>
      <c r="AB130" s="72">
        <f t="shared" si="9"/>
        <v>0.99086014886718232</v>
      </c>
      <c r="AC130" s="84">
        <v>0.86111111111111105</v>
      </c>
      <c r="AD130">
        <f t="shared" si="10"/>
        <v>86.31</v>
      </c>
      <c r="AE130">
        <f t="shared" si="11"/>
        <v>67.983412999999999</v>
      </c>
    </row>
    <row r="131" spans="2:31" x14ac:dyDescent="0.25">
      <c r="B131" s="20">
        <v>405.6</v>
      </c>
      <c r="C131" s="21">
        <v>191.49700000000001</v>
      </c>
      <c r="D131" s="22">
        <v>0</v>
      </c>
      <c r="F131" s="12" t="s">
        <v>126</v>
      </c>
      <c r="G131" s="29">
        <v>0.97751782977411295</v>
      </c>
      <c r="H131" s="30">
        <v>0.97922810760967693</v>
      </c>
      <c r="I131" s="48">
        <v>0.97887175357712997</v>
      </c>
      <c r="J131" s="52">
        <v>406.13600000000002</v>
      </c>
      <c r="K131" s="48">
        <v>193.45400000000001</v>
      </c>
      <c r="L131" s="30">
        <f t="shared" si="6"/>
        <v>449.85653336591662</v>
      </c>
      <c r="M131" s="31">
        <f t="shared" si="7"/>
        <v>0.90281227430712008</v>
      </c>
      <c r="O131" s="40">
        <v>105.61</v>
      </c>
      <c r="P131" s="41">
        <v>0</v>
      </c>
      <c r="Q131" s="41">
        <v>226.7739</v>
      </c>
      <c r="R131" s="41">
        <v>0.65307577999999999</v>
      </c>
      <c r="S131" s="42">
        <v>0.98094554</v>
      </c>
      <c r="U131" s="12" t="s">
        <v>126</v>
      </c>
      <c r="V131" s="68">
        <v>0.99645064410824191</v>
      </c>
      <c r="W131" s="69">
        <v>0.99812371941775591</v>
      </c>
      <c r="X131" s="70">
        <v>0.9977784084098581</v>
      </c>
      <c r="Y131" s="71">
        <v>300.45699999999999</v>
      </c>
      <c r="Z131" s="70">
        <v>-32.139000000000003</v>
      </c>
      <c r="AA131" s="69">
        <f t="shared" si="8"/>
        <v>302.17101808413059</v>
      </c>
      <c r="AB131" s="72">
        <f t="shared" si="9"/>
        <v>0.99432765559384861</v>
      </c>
      <c r="AC131" s="84">
        <v>0.86805555555555503</v>
      </c>
      <c r="AD131">
        <f t="shared" si="10"/>
        <v>105.61</v>
      </c>
      <c r="AE131">
        <f t="shared" si="11"/>
        <v>65.307578000000007</v>
      </c>
    </row>
    <row r="132" spans="2:31" x14ac:dyDescent="0.25">
      <c r="B132" s="20">
        <v>425</v>
      </c>
      <c r="C132" s="21">
        <v>192</v>
      </c>
      <c r="D132" s="22">
        <v>0</v>
      </c>
      <c r="F132" s="35" t="s">
        <v>127</v>
      </c>
      <c r="G132" s="36">
        <v>0.97706196561705649</v>
      </c>
      <c r="H132" s="37">
        <v>0.97882603826082315</v>
      </c>
      <c r="I132" s="49">
        <v>0.97848798372422052</v>
      </c>
      <c r="J132" s="52">
        <v>425.62400000000002</v>
      </c>
      <c r="K132" s="48">
        <v>194.16499999999999</v>
      </c>
      <c r="L132" s="30">
        <f t="shared" si="6"/>
        <v>467.82030375027546</v>
      </c>
      <c r="M132" s="31">
        <f t="shared" si="7"/>
        <v>0.90980232492688051</v>
      </c>
      <c r="O132" s="40">
        <v>125.01</v>
      </c>
      <c r="P132" s="41">
        <v>0</v>
      </c>
      <c r="Q132" s="41">
        <v>216.72816750000001</v>
      </c>
      <c r="R132" s="41">
        <v>0.62033393000000003</v>
      </c>
      <c r="S132" s="42">
        <v>0.98090405999999997</v>
      </c>
      <c r="U132" s="78" t="s">
        <v>127</v>
      </c>
      <c r="V132" s="79">
        <v>0.99560281623932256</v>
      </c>
      <c r="W132" s="80">
        <v>0.99732912391778605</v>
      </c>
      <c r="X132" s="81">
        <v>0.9970011631295439</v>
      </c>
      <c r="Y132" s="71">
        <v>300.54000000000002</v>
      </c>
      <c r="Z132" s="70">
        <v>-21.284599999999998</v>
      </c>
      <c r="AA132" s="69">
        <f t="shared" si="8"/>
        <v>301.29275762480586</v>
      </c>
      <c r="AB132" s="72">
        <f t="shared" si="9"/>
        <v>0.99750157411435947</v>
      </c>
      <c r="AC132" s="84">
        <v>0.875</v>
      </c>
      <c r="AD132">
        <f t="shared" si="10"/>
        <v>125.01</v>
      </c>
      <c r="AE132">
        <f t="shared" si="11"/>
        <v>62.033393000000004</v>
      </c>
    </row>
    <row r="133" spans="2:31" x14ac:dyDescent="0.25">
      <c r="B133" s="20">
        <v>419.3</v>
      </c>
      <c r="C133" s="21">
        <v>192.333</v>
      </c>
      <c r="D133" s="22">
        <v>0</v>
      </c>
      <c r="F133" s="12" t="s">
        <v>128</v>
      </c>
      <c r="G133" s="29">
        <v>0.97715861470167475</v>
      </c>
      <c r="H133" s="30">
        <v>0.97890878963904338</v>
      </c>
      <c r="I133" s="48">
        <v>0.97856292764205377</v>
      </c>
      <c r="J133" s="52">
        <v>419.899</v>
      </c>
      <c r="K133" s="48">
        <v>194.43700000000001</v>
      </c>
      <c r="L133" s="30">
        <f t="shared" si="6"/>
        <v>462.73201442087407</v>
      </c>
      <c r="M133" s="31">
        <f t="shared" si="7"/>
        <v>0.90743451266392028</v>
      </c>
      <c r="O133" s="40">
        <v>119.31</v>
      </c>
      <c r="P133" s="41">
        <v>0</v>
      </c>
      <c r="Q133" s="41">
        <v>219.978745</v>
      </c>
      <c r="R133" s="41">
        <v>0.58157756999999999</v>
      </c>
      <c r="S133" s="42">
        <v>0.98087961999999995</v>
      </c>
      <c r="U133" s="12" t="s">
        <v>128</v>
      </c>
      <c r="V133" s="68">
        <v>0.99583331742764269</v>
      </c>
      <c r="W133" s="69">
        <v>0.99754528781234286</v>
      </c>
      <c r="X133" s="70">
        <v>0.99721009591766863</v>
      </c>
      <c r="Y133" s="71">
        <v>300.517</v>
      </c>
      <c r="Z133" s="70">
        <v>-24.2209</v>
      </c>
      <c r="AA133" s="69">
        <f t="shared" si="8"/>
        <v>301.49149123285389</v>
      </c>
      <c r="AB133" s="72">
        <f t="shared" si="9"/>
        <v>0.99676776538910261</v>
      </c>
      <c r="AC133" s="84">
        <v>0.88194444444444398</v>
      </c>
      <c r="AD133">
        <f t="shared" si="10"/>
        <v>119.31</v>
      </c>
      <c r="AE133">
        <f t="shared" si="11"/>
        <v>58.157756999999997</v>
      </c>
    </row>
    <row r="134" spans="2:31" x14ac:dyDescent="0.25">
      <c r="B134" s="20">
        <v>413.6</v>
      </c>
      <c r="C134" s="21">
        <v>192.667</v>
      </c>
      <c r="D134" s="22">
        <v>0</v>
      </c>
      <c r="F134" s="12" t="s">
        <v>129</v>
      </c>
      <c r="G134" s="29">
        <v>0.97725546172173694</v>
      </c>
      <c r="H134" s="30">
        <v>0.97899106107855116</v>
      </c>
      <c r="I134" s="48">
        <v>0.97863755875218739</v>
      </c>
      <c r="J134" s="52">
        <v>414.17500000000001</v>
      </c>
      <c r="K134" s="48">
        <v>194.71100000000001</v>
      </c>
      <c r="L134" s="30">
        <f t="shared" si="6"/>
        <v>457.66068669484821</v>
      </c>
      <c r="M134" s="31">
        <f t="shared" si="7"/>
        <v>0.90498269141512933</v>
      </c>
      <c r="O134" s="40">
        <v>113.61</v>
      </c>
      <c r="P134" s="41">
        <v>0</v>
      </c>
      <c r="Q134" s="41">
        <v>223.22932</v>
      </c>
      <c r="R134" s="41">
        <v>0.54458835999999999</v>
      </c>
      <c r="S134" s="42">
        <v>0.98085511000000003</v>
      </c>
      <c r="U134" s="12" t="s">
        <v>129</v>
      </c>
      <c r="V134" s="68">
        <v>0.99604869397096407</v>
      </c>
      <c r="W134" s="69">
        <v>0.99774593738599515</v>
      </c>
      <c r="X134" s="70">
        <v>0.99740400659453199</v>
      </c>
      <c r="Y134" s="71">
        <v>300.49400000000003</v>
      </c>
      <c r="Z134" s="70">
        <v>-26.9619</v>
      </c>
      <c r="AA134" s="69">
        <f t="shared" si="8"/>
        <v>301.70115692123227</v>
      </c>
      <c r="AB134" s="72">
        <f t="shared" si="9"/>
        <v>0.99599883230959108</v>
      </c>
      <c r="AC134" s="84">
        <v>0.88888888888888895</v>
      </c>
      <c r="AD134">
        <f t="shared" si="10"/>
        <v>113.61</v>
      </c>
      <c r="AE134">
        <f t="shared" si="11"/>
        <v>54.458835999999998</v>
      </c>
    </row>
    <row r="135" spans="2:31" x14ac:dyDescent="0.25">
      <c r="B135" s="20">
        <v>408</v>
      </c>
      <c r="C135" s="21">
        <v>193</v>
      </c>
      <c r="D135" s="22">
        <v>0</v>
      </c>
      <c r="F135" s="12" t="s">
        <v>130</v>
      </c>
      <c r="G135" s="29">
        <v>0.97734894469693101</v>
      </c>
      <c r="H135" s="30">
        <v>0.97907144500864529</v>
      </c>
      <c r="I135" s="48">
        <v>0.97871102110821717</v>
      </c>
      <c r="J135" s="52">
        <v>408.55200000000002</v>
      </c>
      <c r="K135" s="48">
        <v>194.98500000000001</v>
      </c>
      <c r="L135" s="30">
        <f t="shared" ref="L135:L149" si="12">SQRT((J135^2)+(K135^2))</f>
        <v>452.69624134622546</v>
      </c>
      <c r="M135" s="31">
        <f t="shared" ref="M135:M149" si="13">J135/L135</f>
        <v>0.90248595567096035</v>
      </c>
      <c r="O135" s="40">
        <v>108.01</v>
      </c>
      <c r="P135" s="41">
        <v>0</v>
      </c>
      <c r="Q135" s="41">
        <v>225.73860500000001</v>
      </c>
      <c r="R135" s="41">
        <v>0.50936630999999999</v>
      </c>
      <c r="S135" s="42">
        <v>0.98083045000000002</v>
      </c>
      <c r="U135" s="12" t="s">
        <v>130</v>
      </c>
      <c r="V135" s="68">
        <v>0.99624642464795521</v>
      </c>
      <c r="W135" s="69">
        <v>0.99792999910454205</v>
      </c>
      <c r="X135" s="70">
        <v>0.99758119170037551</v>
      </c>
      <c r="Y135" s="71">
        <v>300.47199999999998</v>
      </c>
      <c r="Z135" s="70">
        <v>-29.469000000000001</v>
      </c>
      <c r="AA135" s="69">
        <f t="shared" ref="AA135:AA149" si="14">SQRT((Y135^2)+(Z135^2))</f>
        <v>301.91363789169907</v>
      </c>
      <c r="AB135" s="72">
        <f t="shared" ref="AB135:AB149" si="15">Y135/AA135</f>
        <v>0.99522499910316664</v>
      </c>
      <c r="AC135" s="84">
        <v>0.89583333333333304</v>
      </c>
      <c r="AD135">
        <f t="shared" ref="AD135:AD149" si="16">O135-P135</f>
        <v>108.01</v>
      </c>
      <c r="AE135">
        <f t="shared" ref="AE135:AE149" si="17">R135*100</f>
        <v>50.936630999999998</v>
      </c>
    </row>
    <row r="136" spans="2:31" x14ac:dyDescent="0.25">
      <c r="B136" s="20">
        <v>402.3</v>
      </c>
      <c r="C136" s="21">
        <v>193.333</v>
      </c>
      <c r="D136" s="22">
        <v>0</v>
      </c>
      <c r="F136" s="12" t="s">
        <v>131</v>
      </c>
      <c r="G136" s="29">
        <v>0.97744492212421097</v>
      </c>
      <c r="H136" s="30">
        <v>0.97915299869182637</v>
      </c>
      <c r="I136" s="48">
        <v>0.97878544822220559</v>
      </c>
      <c r="J136" s="52">
        <v>402.82900000000001</v>
      </c>
      <c r="K136" s="48">
        <v>195.25899999999999</v>
      </c>
      <c r="L136" s="30">
        <f t="shared" si="12"/>
        <v>447.65754804537812</v>
      </c>
      <c r="M136" s="31">
        <f t="shared" si="13"/>
        <v>0.89985972929281666</v>
      </c>
      <c r="O136" s="40">
        <v>102.31</v>
      </c>
      <c r="P136" s="41">
        <v>0</v>
      </c>
      <c r="Q136" s="41">
        <v>228.19743</v>
      </c>
      <c r="R136" s="41">
        <v>0.47588038999999999</v>
      </c>
      <c r="S136" s="42">
        <v>0.98080577000000002</v>
      </c>
      <c r="U136" s="12" t="s">
        <v>131</v>
      </c>
      <c r="V136" s="68">
        <v>0.99643532979049587</v>
      </c>
      <c r="W136" s="69">
        <v>0.99810436921903478</v>
      </c>
      <c r="X136" s="70">
        <v>0.99774886182566858</v>
      </c>
      <c r="Y136" s="71">
        <v>300.45</v>
      </c>
      <c r="Z136" s="70">
        <v>-31.8491</v>
      </c>
      <c r="AA136" s="69">
        <f t="shared" si="14"/>
        <v>302.1333607379529</v>
      </c>
      <c r="AB136" s="72">
        <f t="shared" si="15"/>
        <v>0.99442841818645467</v>
      </c>
      <c r="AC136" s="84">
        <v>0.90277777777777801</v>
      </c>
      <c r="AD136">
        <f t="shared" si="16"/>
        <v>102.31</v>
      </c>
      <c r="AE136">
        <f t="shared" si="17"/>
        <v>47.588039000000002</v>
      </c>
    </row>
    <row r="137" spans="2:31" x14ac:dyDescent="0.25">
      <c r="B137" s="20">
        <v>396.6</v>
      </c>
      <c r="C137" s="21">
        <v>193.667</v>
      </c>
      <c r="D137" s="22">
        <v>0</v>
      </c>
      <c r="F137" s="12" t="s">
        <v>132</v>
      </c>
      <c r="G137" s="29">
        <v>0.97753983897644292</v>
      </c>
      <c r="H137" s="30">
        <v>0.97923365945728924</v>
      </c>
      <c r="I137" s="48">
        <v>0.97886007227772798</v>
      </c>
      <c r="J137" s="52">
        <v>397.10700000000003</v>
      </c>
      <c r="K137" s="48">
        <v>195.535</v>
      </c>
      <c r="L137" s="30">
        <f t="shared" si="12"/>
        <v>442.63744269322723</v>
      </c>
      <c r="M137" s="31">
        <f t="shared" si="13"/>
        <v>0.89713829355194796</v>
      </c>
      <c r="O137" s="40">
        <v>96.61</v>
      </c>
      <c r="P137" s="41">
        <v>0</v>
      </c>
      <c r="Q137" s="41">
        <v>230.65625249999999</v>
      </c>
      <c r="R137" s="41">
        <v>0.44416162999999997</v>
      </c>
      <c r="S137" s="42">
        <v>0.98078100999999995</v>
      </c>
      <c r="U137" s="12" t="s">
        <v>132</v>
      </c>
      <c r="V137" s="68">
        <v>0.99661036727596841</v>
      </c>
      <c r="W137" s="69">
        <v>0.99826559914438462</v>
      </c>
      <c r="X137" s="70">
        <v>0.99790261068776354</v>
      </c>
      <c r="Y137" s="71">
        <v>300.42899999999997</v>
      </c>
      <c r="Z137" s="70">
        <v>-34.054499999999997</v>
      </c>
      <c r="AA137" s="69">
        <f t="shared" si="14"/>
        <v>302.35292790255892</v>
      </c>
      <c r="AB137" s="72">
        <f t="shared" si="15"/>
        <v>0.99363681405070114</v>
      </c>
      <c r="AC137" s="84">
        <v>0.90972222222222199</v>
      </c>
      <c r="AD137">
        <f t="shared" si="16"/>
        <v>96.61</v>
      </c>
      <c r="AE137">
        <f t="shared" si="17"/>
        <v>44.416162999999997</v>
      </c>
    </row>
    <row r="138" spans="2:31" x14ac:dyDescent="0.25">
      <c r="B138" s="20">
        <v>391</v>
      </c>
      <c r="C138" s="21">
        <v>194</v>
      </c>
      <c r="D138" s="22">
        <v>0</v>
      </c>
      <c r="F138" s="12" t="s">
        <v>133</v>
      </c>
      <c r="G138" s="29">
        <v>0.97763263956820812</v>
      </c>
      <c r="H138" s="30">
        <v>0.97931283580868433</v>
      </c>
      <c r="I138" s="48">
        <v>0.97893071096471374</v>
      </c>
      <c r="J138" s="52">
        <v>391.48599999999999</v>
      </c>
      <c r="K138" s="48">
        <v>195.81200000000001</v>
      </c>
      <c r="L138" s="30">
        <f t="shared" si="12"/>
        <v>437.72551620850248</v>
      </c>
      <c r="M138" s="31">
        <f t="shared" si="13"/>
        <v>0.89436412889744099</v>
      </c>
      <c r="O138" s="40">
        <v>91.01</v>
      </c>
      <c r="P138" s="41">
        <v>0</v>
      </c>
      <c r="Q138" s="41">
        <v>233.07194000000001</v>
      </c>
      <c r="R138" s="41">
        <v>0.41421001000000002</v>
      </c>
      <c r="S138" s="42">
        <v>0.98075632000000001</v>
      </c>
      <c r="U138" s="12" t="s">
        <v>133</v>
      </c>
      <c r="V138" s="68">
        <v>0.99677028213947649</v>
      </c>
      <c r="W138" s="69">
        <v>0.99841196437230473</v>
      </c>
      <c r="X138" s="70">
        <v>0.99804183654715817</v>
      </c>
      <c r="Y138" s="71">
        <v>300.40899999999999</v>
      </c>
      <c r="Z138" s="70">
        <v>-36.053599999999996</v>
      </c>
      <c r="AA138" s="69">
        <f t="shared" si="14"/>
        <v>302.56475233238916</v>
      </c>
      <c r="AB138" s="72">
        <f t="shared" si="15"/>
        <v>0.99287507115164253</v>
      </c>
      <c r="AC138" s="84">
        <v>0.91666666666666696</v>
      </c>
      <c r="AD138">
        <f t="shared" si="16"/>
        <v>91.01</v>
      </c>
      <c r="AE138">
        <f t="shared" si="17"/>
        <v>41.421001000000004</v>
      </c>
    </row>
    <row r="139" spans="2:31" x14ac:dyDescent="0.25">
      <c r="B139" s="20">
        <v>381.9</v>
      </c>
      <c r="C139" s="21">
        <v>192.167</v>
      </c>
      <c r="D139" s="22">
        <v>0</v>
      </c>
      <c r="F139" s="12" t="s">
        <v>134</v>
      </c>
      <c r="G139" s="29">
        <v>0.9779695014248746</v>
      </c>
      <c r="H139" s="30">
        <v>0.97961740395749441</v>
      </c>
      <c r="I139" s="48">
        <v>0.97923478841611844</v>
      </c>
      <c r="J139" s="52">
        <v>382.34300000000002</v>
      </c>
      <c r="K139" s="48">
        <v>193.88499999999999</v>
      </c>
      <c r="L139" s="30">
        <f t="shared" si="12"/>
        <v>428.69285377062215</v>
      </c>
      <c r="M139" s="31">
        <f t="shared" si="13"/>
        <v>0.89188097407515399</v>
      </c>
      <c r="O139" s="40">
        <v>81.91</v>
      </c>
      <c r="P139" s="41">
        <v>0</v>
      </c>
      <c r="Q139" s="41">
        <v>236.554225</v>
      </c>
      <c r="R139" s="41">
        <v>0.38599454</v>
      </c>
      <c r="S139" s="42">
        <v>0.98089736000000005</v>
      </c>
      <c r="U139" s="12" t="s">
        <v>134</v>
      </c>
      <c r="V139" s="68">
        <v>0.99718358326274781</v>
      </c>
      <c r="W139" s="69">
        <v>0.99879516463640883</v>
      </c>
      <c r="X139" s="70">
        <v>0.99842355523861925</v>
      </c>
      <c r="Y139" s="71">
        <v>300.37</v>
      </c>
      <c r="Z139" s="70">
        <v>-41.347499999999997</v>
      </c>
      <c r="AA139" s="69">
        <f t="shared" si="14"/>
        <v>303.20249447563918</v>
      </c>
      <c r="AB139" s="72">
        <f t="shared" si="15"/>
        <v>0.99065807660805127</v>
      </c>
      <c r="AC139" s="84">
        <v>0.92361111111111105</v>
      </c>
      <c r="AD139">
        <f t="shared" si="16"/>
        <v>81.91</v>
      </c>
      <c r="AE139">
        <f t="shared" si="17"/>
        <v>38.599454000000001</v>
      </c>
    </row>
    <row r="140" spans="2:31" x14ac:dyDescent="0.25">
      <c r="B140" s="20">
        <v>373</v>
      </c>
      <c r="C140" s="21">
        <v>190.333</v>
      </c>
      <c r="D140" s="22">
        <v>0</v>
      </c>
      <c r="F140" s="12" t="s">
        <v>135</v>
      </c>
      <c r="G140" s="29">
        <v>0.97830091124123375</v>
      </c>
      <c r="H140" s="30">
        <v>0.97991862613448955</v>
      </c>
      <c r="I140" s="48">
        <v>0.97953425375456515</v>
      </c>
      <c r="J140" s="52">
        <v>373.40300000000002</v>
      </c>
      <c r="K140" s="48">
        <v>191.96</v>
      </c>
      <c r="L140" s="30">
        <f t="shared" si="12"/>
        <v>419.85526316696331</v>
      </c>
      <c r="M140" s="31">
        <f t="shared" si="13"/>
        <v>0.8893612460242265</v>
      </c>
      <c r="O140" s="40">
        <v>73.010000000000005</v>
      </c>
      <c r="P140" s="41">
        <v>0</v>
      </c>
      <c r="Q140" s="41">
        <v>239.32497999999998</v>
      </c>
      <c r="R140" s="41">
        <v>0.36060030999999998</v>
      </c>
      <c r="S140" s="42">
        <v>0.98103826000000005</v>
      </c>
      <c r="U140" s="12" t="s">
        <v>135</v>
      </c>
      <c r="V140" s="68">
        <v>0.99756159682402423</v>
      </c>
      <c r="W140" s="69">
        <v>0.99914453916032597</v>
      </c>
      <c r="X140" s="70">
        <v>0.99877122153646347</v>
      </c>
      <c r="Y140" s="71">
        <v>300.33199999999999</v>
      </c>
      <c r="Z140" s="70">
        <v>-46.182300000000005</v>
      </c>
      <c r="AA140" s="69">
        <f t="shared" si="14"/>
        <v>303.86200002186848</v>
      </c>
      <c r="AB140" s="72">
        <f t="shared" si="15"/>
        <v>0.98838288426451992</v>
      </c>
      <c r="AC140" s="84">
        <v>0.93055555555555503</v>
      </c>
      <c r="AD140">
        <f t="shared" si="16"/>
        <v>73.010000000000005</v>
      </c>
      <c r="AE140">
        <f t="shared" si="17"/>
        <v>36.060030999999995</v>
      </c>
    </row>
    <row r="141" spans="2:31" x14ac:dyDescent="0.25">
      <c r="B141" s="20">
        <v>364</v>
      </c>
      <c r="C141" s="21">
        <v>188.5</v>
      </c>
      <c r="D141" s="22">
        <v>0</v>
      </c>
      <c r="F141" s="12" t="s">
        <v>136</v>
      </c>
      <c r="G141" s="29">
        <v>0.97863255970722129</v>
      </c>
      <c r="H141" s="30">
        <v>0.98022018896509022</v>
      </c>
      <c r="I141" s="48">
        <v>0.97983445039032369</v>
      </c>
      <c r="J141" s="52">
        <v>364.36399999999998</v>
      </c>
      <c r="K141" s="48">
        <v>190.03800000000001</v>
      </c>
      <c r="L141" s="30">
        <f t="shared" si="12"/>
        <v>410.94472370380907</v>
      </c>
      <c r="M141" s="31">
        <f t="shared" si="13"/>
        <v>0.8866496610931488</v>
      </c>
      <c r="O141" s="40">
        <v>64.010000000000005</v>
      </c>
      <c r="P141" s="41">
        <v>0</v>
      </c>
      <c r="Q141" s="41">
        <v>242.12686500000001</v>
      </c>
      <c r="R141" s="41">
        <v>0.33796531000000002</v>
      </c>
      <c r="S141" s="42">
        <v>0.98117909999999997</v>
      </c>
      <c r="U141" s="12" t="s">
        <v>136</v>
      </c>
      <c r="V141" s="68">
        <v>0.99791565218505773</v>
      </c>
      <c r="W141" s="69">
        <v>0.99946828655234543</v>
      </c>
      <c r="X141" s="70">
        <v>0.99909264730718361</v>
      </c>
      <c r="Y141" s="71">
        <v>300.29599999999999</v>
      </c>
      <c r="Z141" s="70">
        <v>-50.676499999999997</v>
      </c>
      <c r="AA141" s="69">
        <f t="shared" si="14"/>
        <v>304.54194336453884</v>
      </c>
      <c r="AB141" s="72">
        <f t="shared" si="15"/>
        <v>0.98605793567339128</v>
      </c>
      <c r="AC141" s="84">
        <v>0.9375</v>
      </c>
      <c r="AD141">
        <f t="shared" si="16"/>
        <v>64.010000000000005</v>
      </c>
      <c r="AE141">
        <f t="shared" si="17"/>
        <v>33.796531000000002</v>
      </c>
    </row>
    <row r="142" spans="2:31" x14ac:dyDescent="0.25">
      <c r="B142" s="20">
        <v>354.9</v>
      </c>
      <c r="C142" s="21">
        <v>186.667</v>
      </c>
      <c r="D142" s="22">
        <v>0</v>
      </c>
      <c r="F142" s="12" t="s">
        <v>137</v>
      </c>
      <c r="G142" s="29">
        <v>0.97896571913700414</v>
      </c>
      <c r="H142" s="30">
        <v>0.98052275859185034</v>
      </c>
      <c r="I142" s="48">
        <v>0.98013539505288538</v>
      </c>
      <c r="J142" s="52">
        <v>355.22699999999998</v>
      </c>
      <c r="K142" s="48">
        <v>188.11799999999999</v>
      </c>
      <c r="L142" s="30">
        <f t="shared" si="12"/>
        <v>401.96343546770521</v>
      </c>
      <c r="M142" s="31">
        <f t="shared" si="13"/>
        <v>0.8837296347282807</v>
      </c>
      <c r="O142" s="40">
        <v>54.91</v>
      </c>
      <c r="P142" s="41">
        <v>0</v>
      </c>
      <c r="Q142" s="41">
        <v>244.00798</v>
      </c>
      <c r="R142" s="41">
        <v>0.31812054000000001</v>
      </c>
      <c r="S142" s="42">
        <v>0.98131964999999999</v>
      </c>
      <c r="U142" s="12" t="s">
        <v>137</v>
      </c>
      <c r="V142" s="68">
        <v>0.99824323899854239</v>
      </c>
      <c r="W142" s="69">
        <v>0.99976575426027625</v>
      </c>
      <c r="X142" s="70">
        <v>0.99938843334361649</v>
      </c>
      <c r="Y142" s="71">
        <v>300.262</v>
      </c>
      <c r="Z142" s="70">
        <v>-54.831300000000006</v>
      </c>
      <c r="AA142" s="69">
        <f t="shared" si="14"/>
        <v>305.22735805246879</v>
      </c>
      <c r="AB142" s="72">
        <f t="shared" si="15"/>
        <v>0.98373226409273828</v>
      </c>
      <c r="AC142" s="84">
        <v>0.94444444444444398</v>
      </c>
      <c r="AD142">
        <f t="shared" si="16"/>
        <v>54.91</v>
      </c>
      <c r="AE142">
        <f t="shared" si="17"/>
        <v>31.812054</v>
      </c>
    </row>
    <row r="143" spans="2:31" x14ac:dyDescent="0.25">
      <c r="B143" s="20">
        <v>346</v>
      </c>
      <c r="C143" s="21">
        <v>184.833</v>
      </c>
      <c r="D143" s="22">
        <v>0</v>
      </c>
      <c r="F143" s="12" t="s">
        <v>138</v>
      </c>
      <c r="G143" s="29">
        <v>0.97929464930687449</v>
      </c>
      <c r="H143" s="30">
        <v>0.98082064527268775</v>
      </c>
      <c r="I143" s="48">
        <v>0.98043169068248603</v>
      </c>
      <c r="J143" s="52">
        <v>346.29199999999997</v>
      </c>
      <c r="K143" s="48">
        <v>186.2</v>
      </c>
      <c r="L143" s="30">
        <f t="shared" si="12"/>
        <v>393.17755437461074</v>
      </c>
      <c r="M143" s="31">
        <f t="shared" si="13"/>
        <v>0.88075221015811278</v>
      </c>
      <c r="O143" s="40">
        <v>46.01</v>
      </c>
      <c r="P143" s="41">
        <v>0</v>
      </c>
      <c r="Q143" s="41">
        <v>243.76027500000001</v>
      </c>
      <c r="R143" s="41">
        <v>0.30109701</v>
      </c>
      <c r="S143" s="42">
        <v>0.98146025000000003</v>
      </c>
      <c r="U143" s="12" t="s">
        <v>138</v>
      </c>
      <c r="V143" s="68">
        <v>0.99847122942213951</v>
      </c>
      <c r="W143" s="69">
        <v>0.9999647482901266</v>
      </c>
      <c r="X143" s="70">
        <v>0.99958545948608357</v>
      </c>
      <c r="Y143" s="71">
        <v>300.22899999999998</v>
      </c>
      <c r="Z143" s="70">
        <v>-57.635199999999998</v>
      </c>
      <c r="AA143" s="69">
        <f t="shared" si="14"/>
        <v>305.71108700869843</v>
      </c>
      <c r="AB143" s="72">
        <f t="shared" si="15"/>
        <v>0.98206775206506502</v>
      </c>
      <c r="AC143" s="84">
        <v>0.95138888888888895</v>
      </c>
      <c r="AD143">
        <f t="shared" si="16"/>
        <v>46.01</v>
      </c>
      <c r="AE143">
        <f t="shared" si="17"/>
        <v>30.109701000000001</v>
      </c>
    </row>
    <row r="144" spans="2:31" x14ac:dyDescent="0.25">
      <c r="B144" s="20">
        <v>337</v>
      </c>
      <c r="C144" s="21">
        <v>183</v>
      </c>
      <c r="D144" s="22">
        <v>0</v>
      </c>
      <c r="F144" s="12" t="s">
        <v>139</v>
      </c>
      <c r="G144" s="29">
        <v>0.97962383435939648</v>
      </c>
      <c r="H144" s="30">
        <v>0.98112060989272343</v>
      </c>
      <c r="I144" s="48">
        <v>0.98072933492165215</v>
      </c>
      <c r="J144" s="52">
        <v>337.25799999999998</v>
      </c>
      <c r="K144" s="48">
        <v>184.285</v>
      </c>
      <c r="L144" s="30">
        <f t="shared" si="12"/>
        <v>384.32267665205495</v>
      </c>
      <c r="M144" s="31">
        <f t="shared" si="13"/>
        <v>0.87753864262694858</v>
      </c>
      <c r="O144" s="40">
        <v>37.01</v>
      </c>
      <c r="P144" s="41">
        <v>0</v>
      </c>
      <c r="Q144" s="41">
        <v>241.92727500000001</v>
      </c>
      <c r="R144" s="41">
        <v>0.28683270999999999</v>
      </c>
      <c r="S144" s="42">
        <v>0.98160077000000001</v>
      </c>
      <c r="U144" s="12" t="s">
        <v>139</v>
      </c>
      <c r="V144" s="68">
        <v>0.99849747847811721</v>
      </c>
      <c r="W144" s="69">
        <v>0.99996184326226478</v>
      </c>
      <c r="X144" s="70">
        <v>0.99958105738925951</v>
      </c>
      <c r="Y144" s="71">
        <v>300.19900000000001</v>
      </c>
      <c r="Z144" s="70">
        <v>-57.712600000000002</v>
      </c>
      <c r="AA144" s="69">
        <f t="shared" si="14"/>
        <v>305.69622797764453</v>
      </c>
      <c r="AB144" s="72">
        <f t="shared" si="15"/>
        <v>0.98201735096958243</v>
      </c>
      <c r="AC144" s="84">
        <v>0.95833333333333304</v>
      </c>
      <c r="AD144">
        <f t="shared" si="16"/>
        <v>37.01</v>
      </c>
      <c r="AE144">
        <f t="shared" si="17"/>
        <v>28.683270999999998</v>
      </c>
    </row>
    <row r="145" spans="2:31" x14ac:dyDescent="0.25">
      <c r="B145" s="20">
        <v>334.1</v>
      </c>
      <c r="C145" s="21">
        <v>185.17</v>
      </c>
      <c r="D145" s="22">
        <v>0</v>
      </c>
      <c r="F145" s="12" t="s">
        <v>140</v>
      </c>
      <c r="G145" s="29">
        <v>0.979515252697571</v>
      </c>
      <c r="H145" s="30">
        <v>0.98101053603335131</v>
      </c>
      <c r="I145" s="48">
        <v>0.98060807229296498</v>
      </c>
      <c r="J145" s="52">
        <v>334.35700000000003</v>
      </c>
      <c r="K145" s="48">
        <v>186.434</v>
      </c>
      <c r="L145" s="30">
        <f t="shared" si="12"/>
        <v>382.82142025362168</v>
      </c>
      <c r="M145" s="31">
        <f t="shared" si="13"/>
        <v>0.87340201543185947</v>
      </c>
      <c r="O145" s="40">
        <v>34.11</v>
      </c>
      <c r="P145" s="41">
        <v>0</v>
      </c>
      <c r="Q145" s="41">
        <v>244.097275</v>
      </c>
      <c r="R145" s="41">
        <v>0.27535864999999998</v>
      </c>
      <c r="S145" s="42">
        <v>0.98143515000000003</v>
      </c>
      <c r="U145" s="12" t="s">
        <v>140</v>
      </c>
      <c r="V145" s="68">
        <v>0.99850360198517985</v>
      </c>
      <c r="W145" s="69">
        <v>0.99996705747409309</v>
      </c>
      <c r="X145" s="70">
        <v>0.99957434633449416</v>
      </c>
      <c r="Y145" s="71">
        <v>300.19799999999998</v>
      </c>
      <c r="Z145" s="70">
        <v>-57.732999999999997</v>
      </c>
      <c r="AA145" s="69">
        <f t="shared" si="14"/>
        <v>305.69909795908785</v>
      </c>
      <c r="AB145" s="72">
        <f t="shared" si="15"/>
        <v>0.98200486034857681</v>
      </c>
      <c r="AC145" s="84">
        <v>0.96527777777777801</v>
      </c>
      <c r="AD145">
        <f t="shared" si="16"/>
        <v>34.11</v>
      </c>
      <c r="AE145">
        <f t="shared" si="17"/>
        <v>27.535864999999998</v>
      </c>
    </row>
    <row r="146" spans="2:31" x14ac:dyDescent="0.25">
      <c r="B146" s="20">
        <v>331.3</v>
      </c>
      <c r="C146" s="21">
        <v>187.33</v>
      </c>
      <c r="D146" s="22">
        <v>0</v>
      </c>
      <c r="F146" s="12" t="s">
        <v>141</v>
      </c>
      <c r="G146" s="29">
        <v>0.97940439172743521</v>
      </c>
      <c r="H146" s="30">
        <v>0.98089990194327425</v>
      </c>
      <c r="I146" s="48">
        <v>0.98048655975142363</v>
      </c>
      <c r="J146" s="52">
        <v>331.55700000000002</v>
      </c>
      <c r="K146" s="48">
        <v>188.57400000000001</v>
      </c>
      <c r="L146" s="30">
        <f t="shared" si="12"/>
        <v>381.43177335534074</v>
      </c>
      <c r="M146" s="31">
        <f t="shared" si="13"/>
        <v>0.86924326487904424</v>
      </c>
      <c r="O146" s="40">
        <v>31.31</v>
      </c>
      <c r="P146" s="41">
        <v>0</v>
      </c>
      <c r="Q146" s="41">
        <v>246.25727499999999</v>
      </c>
      <c r="R146" s="41">
        <v>0.26478365999999998</v>
      </c>
      <c r="S146" s="42">
        <v>0.98127028000000005</v>
      </c>
      <c r="U146" s="12" t="s">
        <v>141</v>
      </c>
      <c r="V146" s="68">
        <v>0.9985084736509533</v>
      </c>
      <c r="W146" s="69">
        <v>0.99997161996984518</v>
      </c>
      <c r="X146" s="70">
        <v>0.99956763528037462</v>
      </c>
      <c r="Y146" s="71">
        <v>300.19799999999998</v>
      </c>
      <c r="Z146" s="70">
        <v>-57.752699999999997</v>
      </c>
      <c r="AA146" s="69">
        <f t="shared" si="14"/>
        <v>305.70281902738481</v>
      </c>
      <c r="AB146" s="72">
        <f t="shared" si="15"/>
        <v>0.98199290721329036</v>
      </c>
      <c r="AC146" s="84">
        <v>0.97222222222222199</v>
      </c>
      <c r="AD146">
        <f t="shared" si="16"/>
        <v>31.31</v>
      </c>
      <c r="AE146">
        <f t="shared" si="17"/>
        <v>26.478365999999998</v>
      </c>
    </row>
    <row r="147" spans="2:31" x14ac:dyDescent="0.25">
      <c r="B147" s="20">
        <v>328.5</v>
      </c>
      <c r="C147" s="21">
        <v>189.5</v>
      </c>
      <c r="D147" s="22">
        <v>0</v>
      </c>
      <c r="F147" s="12" t="s">
        <v>142</v>
      </c>
      <c r="G147" s="29">
        <v>0.97929358926285703</v>
      </c>
      <c r="H147" s="30">
        <v>0.98078932220404191</v>
      </c>
      <c r="I147" s="48">
        <v>0.98036290326988118</v>
      </c>
      <c r="J147" s="52">
        <v>328.75700000000001</v>
      </c>
      <c r="K147" s="48">
        <v>190.72499999999999</v>
      </c>
      <c r="L147" s="30">
        <f t="shared" si="12"/>
        <v>380.07524343740153</v>
      </c>
      <c r="M147" s="31">
        <f t="shared" si="13"/>
        <v>0.8649787263877563</v>
      </c>
      <c r="O147" s="40">
        <v>28.51</v>
      </c>
      <c r="P147" s="41">
        <v>0</v>
      </c>
      <c r="Q147" s="41">
        <v>247.5</v>
      </c>
      <c r="R147" s="41">
        <v>0.25507675000000002</v>
      </c>
      <c r="S147" s="42">
        <v>0.98110465999999996</v>
      </c>
      <c r="U147" s="12" t="s">
        <v>142</v>
      </c>
      <c r="V147" s="68">
        <v>0.99843517076318122</v>
      </c>
      <c r="W147" s="69">
        <v>0.99989839518558432</v>
      </c>
      <c r="X147" s="70">
        <v>0.99948339844311063</v>
      </c>
      <c r="Y147" s="71">
        <v>300.19799999999998</v>
      </c>
      <c r="Z147" s="70">
        <v>-56.706600000000002</v>
      </c>
      <c r="AA147" s="69">
        <f t="shared" si="14"/>
        <v>305.50691921388619</v>
      </c>
      <c r="AB147" s="72">
        <f t="shared" si="15"/>
        <v>0.98262258927703883</v>
      </c>
      <c r="AC147" s="84">
        <v>0.97916666666666696</v>
      </c>
      <c r="AD147">
        <f t="shared" si="16"/>
        <v>28.51</v>
      </c>
      <c r="AE147">
        <f t="shared" si="17"/>
        <v>25.507675000000003</v>
      </c>
    </row>
    <row r="148" spans="2:31" x14ac:dyDescent="0.25">
      <c r="B148" s="20">
        <v>325.60000000000002</v>
      </c>
      <c r="C148" s="21">
        <v>191.67</v>
      </c>
      <c r="D148" s="22">
        <v>0</v>
      </c>
      <c r="F148" s="12" t="s">
        <v>143</v>
      </c>
      <c r="G148" s="29">
        <v>0.97918394414257204</v>
      </c>
      <c r="H148" s="30">
        <v>0.98067941731712938</v>
      </c>
      <c r="I148" s="48">
        <v>0.98024182274588567</v>
      </c>
      <c r="J148" s="52">
        <v>325.85599999999999</v>
      </c>
      <c r="K148" s="48">
        <v>192.876</v>
      </c>
      <c r="L148" s="30">
        <f t="shared" si="12"/>
        <v>378.65985278611197</v>
      </c>
      <c r="M148" s="31">
        <f t="shared" si="13"/>
        <v>0.86055069636352888</v>
      </c>
      <c r="O148" s="54">
        <v>25.61</v>
      </c>
      <c r="P148" s="55">
        <v>0</v>
      </c>
      <c r="Q148" s="55">
        <v>247.5</v>
      </c>
      <c r="R148" s="55">
        <v>0.24623790000000001</v>
      </c>
      <c r="S148" s="56">
        <v>0.98093903000000005</v>
      </c>
      <c r="U148" s="12" t="s">
        <v>143</v>
      </c>
      <c r="V148" s="68">
        <v>0.99828999697803966</v>
      </c>
      <c r="W148" s="69">
        <v>0.99975428092953156</v>
      </c>
      <c r="X148" s="70">
        <v>0.99932714477107409</v>
      </c>
      <c r="Y148" s="71">
        <v>300.19799999999998</v>
      </c>
      <c r="Z148" s="70">
        <v>-54.693199999999997</v>
      </c>
      <c r="AA148" s="69">
        <f t="shared" si="14"/>
        <v>305.13961612717543</v>
      </c>
      <c r="AB148" s="72">
        <f t="shared" si="15"/>
        <v>0.9838053931184213</v>
      </c>
      <c r="AC148" s="84">
        <v>0.98611111111111105</v>
      </c>
      <c r="AD148">
        <f t="shared" si="16"/>
        <v>25.61</v>
      </c>
      <c r="AE148">
        <f t="shared" si="17"/>
        <v>24.62379</v>
      </c>
    </row>
    <row r="149" spans="2:31" ht="15.75" thickBot="1" x14ac:dyDescent="0.3">
      <c r="B149" s="23">
        <v>322.8</v>
      </c>
      <c r="C149" s="24">
        <v>193.83</v>
      </c>
      <c r="D149" s="25">
        <v>0</v>
      </c>
      <c r="F149" s="13" t="s">
        <v>144</v>
      </c>
      <c r="G149" s="32">
        <v>0.97907327150223278</v>
      </c>
      <c r="H149" s="33">
        <v>0.98056894780552828</v>
      </c>
      <c r="I149" s="50">
        <v>0.98011938556435152</v>
      </c>
      <c r="J149" s="53">
        <v>323.05700000000002</v>
      </c>
      <c r="K149" s="50">
        <v>195.017</v>
      </c>
      <c r="L149" s="33">
        <f t="shared" si="12"/>
        <v>377.3558738617964</v>
      </c>
      <c r="M149" s="34">
        <f t="shared" si="13"/>
        <v>0.85610698647377381</v>
      </c>
      <c r="O149" s="43">
        <v>22.81</v>
      </c>
      <c r="P149" s="44">
        <v>0</v>
      </c>
      <c r="Q149" s="44">
        <v>247.5</v>
      </c>
      <c r="R149" s="44">
        <v>0.23829813999999999</v>
      </c>
      <c r="S149" s="45">
        <v>0.98077417</v>
      </c>
      <c r="U149" s="13" t="s">
        <v>144</v>
      </c>
      <c r="V149" s="73">
        <v>0.99813599776008055</v>
      </c>
      <c r="W149" s="74">
        <v>0.99959982084593413</v>
      </c>
      <c r="X149" s="75">
        <v>0.99916087601123771</v>
      </c>
      <c r="Y149" s="76">
        <v>300.19900000000001</v>
      </c>
      <c r="Z149" s="75">
        <v>-52.551499999999997</v>
      </c>
      <c r="AA149" s="74">
        <f t="shared" si="14"/>
        <v>304.76400665637993</v>
      </c>
      <c r="AB149" s="77">
        <f t="shared" si="15"/>
        <v>0.98502117521532995</v>
      </c>
      <c r="AC149" s="84">
        <v>0.99305555555555503</v>
      </c>
      <c r="AD149">
        <f t="shared" si="16"/>
        <v>22.81</v>
      </c>
      <c r="AE149">
        <f t="shared" si="17"/>
        <v>23.829813999999999</v>
      </c>
    </row>
    <row r="150" spans="2:31" x14ac:dyDescent="0.25">
      <c r="G150">
        <f>MIN(G6:G149)</f>
        <v>0.97706196561705649</v>
      </c>
      <c r="H150">
        <f t="shared" ref="H150:I150" si="18">MIN(H6:H149)</f>
        <v>0.97882603826082315</v>
      </c>
      <c r="I150">
        <f t="shared" si="18"/>
        <v>0.97848798372422052</v>
      </c>
      <c r="M150" s="86">
        <f>MIN(M6:M149)</f>
        <v>0.49103237503902958</v>
      </c>
      <c r="V150">
        <f>MIN(V6:V149)</f>
        <v>0.99560281623932256</v>
      </c>
      <c r="W150">
        <f t="shared" ref="W150" si="19">MIN(W6:W149)</f>
        <v>0.99732912391778605</v>
      </c>
      <c r="X150">
        <f t="shared" ref="X150" si="20">MIN(X6:X149)</f>
        <v>0.9970011631295439</v>
      </c>
      <c r="AB150" s="86">
        <f>MIN(AB6:AB149)</f>
        <v>0.85495367199445638</v>
      </c>
    </row>
  </sheetData>
  <mergeCells count="11">
    <mergeCell ref="Y4:AB4"/>
    <mergeCell ref="F3:M3"/>
    <mergeCell ref="O3:S3"/>
    <mergeCell ref="U3:AB3"/>
    <mergeCell ref="B4:C4"/>
    <mergeCell ref="F4:F5"/>
    <mergeCell ref="G4:I4"/>
    <mergeCell ref="J4:M4"/>
    <mergeCell ref="O4:S4"/>
    <mergeCell ref="U4:U5"/>
    <mergeCell ref="V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3B4F-0E18-4DD8-BDCC-CAB2A8D8A4B3}">
  <dimension ref="B1:L93"/>
  <sheetViews>
    <sheetView topLeftCell="E1" workbookViewId="0">
      <selection activeCell="R31" sqref="R31"/>
    </sheetView>
  </sheetViews>
  <sheetFormatPr defaultRowHeight="15" x14ac:dyDescent="0.25"/>
  <cols>
    <col min="2" max="2" width="14" bestFit="1" customWidth="1"/>
    <col min="3" max="3" width="7" bestFit="1" customWidth="1"/>
    <col min="4" max="4" width="18" bestFit="1" customWidth="1"/>
    <col min="5" max="6" width="17.85546875" bestFit="1" customWidth="1"/>
    <col min="8" max="8" width="14" bestFit="1" customWidth="1"/>
    <col min="9" max="9" width="7" bestFit="1" customWidth="1"/>
    <col min="10" max="10" width="18" bestFit="1" customWidth="1"/>
    <col min="11" max="12" width="17.85546875" bestFit="1" customWidth="1"/>
  </cols>
  <sheetData>
    <row r="1" spans="2:12" ht="15.75" thickBot="1" x14ac:dyDescent="0.3"/>
    <row r="2" spans="2:12" ht="15.75" thickBot="1" x14ac:dyDescent="0.3">
      <c r="B2" s="117" t="s">
        <v>236</v>
      </c>
      <c r="C2" s="118"/>
      <c r="D2" s="119"/>
      <c r="E2" s="119"/>
      <c r="F2" s="120"/>
      <c r="H2" s="117" t="s">
        <v>249</v>
      </c>
      <c r="I2" s="118"/>
      <c r="J2" s="119"/>
      <c r="K2" s="119"/>
      <c r="L2" s="120"/>
    </row>
    <row r="3" spans="2:12" ht="15.75" thickBot="1" x14ac:dyDescent="0.3">
      <c r="B3" s="2"/>
      <c r="C3" s="2" t="s">
        <v>235</v>
      </c>
      <c r="D3" s="2" t="s">
        <v>263</v>
      </c>
      <c r="E3" s="2" t="s">
        <v>251</v>
      </c>
      <c r="F3" s="2" t="s">
        <v>252</v>
      </c>
      <c r="H3" s="2"/>
      <c r="I3" s="2" t="s">
        <v>235</v>
      </c>
      <c r="J3" s="2" t="s">
        <v>254</v>
      </c>
      <c r="K3" s="2" t="s">
        <v>255</v>
      </c>
      <c r="L3" s="2" t="s">
        <v>256</v>
      </c>
    </row>
    <row r="4" spans="2:12" x14ac:dyDescent="0.25">
      <c r="B4" s="3" t="s">
        <v>145</v>
      </c>
      <c r="C4" s="14" t="s">
        <v>145</v>
      </c>
      <c r="D4" s="4">
        <v>0.97706202105240392</v>
      </c>
      <c r="E4" s="4">
        <v>0.97882667043679139</v>
      </c>
      <c r="F4" s="5">
        <v>0.97848784703434766</v>
      </c>
      <c r="H4" s="3" t="s">
        <v>145</v>
      </c>
      <c r="I4" s="14" t="s">
        <v>145</v>
      </c>
      <c r="J4" s="4">
        <v>0.99560326498208696</v>
      </c>
      <c r="K4" s="4">
        <v>0.9973291275988575</v>
      </c>
      <c r="L4" s="5">
        <v>0.99700100563467509</v>
      </c>
    </row>
    <row r="5" spans="2:12" x14ac:dyDescent="0.25">
      <c r="B5" s="6" t="s">
        <v>146</v>
      </c>
      <c r="C5" s="15">
        <v>1</v>
      </c>
      <c r="D5" s="1">
        <v>0.97658899094824481</v>
      </c>
      <c r="E5" s="1">
        <v>0.97842854776473198</v>
      </c>
      <c r="F5" s="7">
        <v>0.97810510961736363</v>
      </c>
      <c r="H5" s="6" t="s">
        <v>146</v>
      </c>
      <c r="I5" s="15">
        <v>1</v>
      </c>
      <c r="J5" s="1">
        <v>0.9951383181582294</v>
      </c>
      <c r="K5" s="1">
        <v>0.99693921396904939</v>
      </c>
      <c r="L5" s="7">
        <v>0.99662567599817753</v>
      </c>
    </row>
    <row r="6" spans="2:12" x14ac:dyDescent="0.25">
      <c r="B6" s="6" t="s">
        <v>147</v>
      </c>
      <c r="C6" s="15">
        <v>2</v>
      </c>
      <c r="D6" s="1">
        <v>0.97657446217974253</v>
      </c>
      <c r="E6" s="1">
        <v>0.97841550692828205</v>
      </c>
      <c r="F6" s="7">
        <v>0.97809489290230656</v>
      </c>
      <c r="H6" s="6" t="s">
        <v>147</v>
      </c>
      <c r="I6" s="15">
        <v>2</v>
      </c>
      <c r="J6" s="1">
        <v>0.99512399711031307</v>
      </c>
      <c r="K6" s="1">
        <v>0.9969264664516384</v>
      </c>
      <c r="L6" s="7">
        <v>0.99661566399144419</v>
      </c>
    </row>
    <row r="7" spans="2:12" x14ac:dyDescent="0.25">
      <c r="B7" s="6" t="s">
        <v>148</v>
      </c>
      <c r="C7" s="15">
        <v>3</v>
      </c>
      <c r="D7" s="1">
        <v>0.97681500663465726</v>
      </c>
      <c r="E7" s="1">
        <v>0.9786209637991633</v>
      </c>
      <c r="F7" s="7">
        <v>0.97828656716715301</v>
      </c>
      <c r="H7" s="6" t="s">
        <v>148</v>
      </c>
      <c r="I7" s="15">
        <v>3</v>
      </c>
      <c r="J7" s="1">
        <v>0.99536050048987634</v>
      </c>
      <c r="K7" s="1">
        <v>0.99712765042848406</v>
      </c>
      <c r="L7" s="7">
        <v>0.99680361359398872</v>
      </c>
    </row>
    <row r="8" spans="2:12" x14ac:dyDescent="0.25">
      <c r="B8" s="6" t="s">
        <v>149</v>
      </c>
      <c r="C8" s="15">
        <v>4</v>
      </c>
      <c r="D8" s="1">
        <v>0.97681286780293175</v>
      </c>
      <c r="E8" s="1">
        <v>0.97861913159063507</v>
      </c>
      <c r="F8" s="7">
        <v>0.97828528708119755</v>
      </c>
      <c r="H8" s="6" t="s">
        <v>149</v>
      </c>
      <c r="I8" s="15">
        <v>4</v>
      </c>
      <c r="J8" s="1">
        <v>0.99535839002362059</v>
      </c>
      <c r="K8" s="1">
        <v>0.99712586239980261</v>
      </c>
      <c r="L8" s="7">
        <v>0.99680235898675162</v>
      </c>
    </row>
    <row r="9" spans="2:12" x14ac:dyDescent="0.25">
      <c r="B9" s="6" t="s">
        <v>150</v>
      </c>
      <c r="C9" s="15">
        <v>5</v>
      </c>
      <c r="D9" s="1">
        <v>0.97681357355088039</v>
      </c>
      <c r="E9" s="1">
        <v>0.97861973617677567</v>
      </c>
      <c r="F9" s="7">
        <v>0.97828570955098137</v>
      </c>
      <c r="H9" s="6" t="s">
        <v>150</v>
      </c>
      <c r="I9" s="15">
        <v>5</v>
      </c>
      <c r="J9" s="1">
        <v>0.99535908635824955</v>
      </c>
      <c r="K9" s="1">
        <v>0.99712645242667541</v>
      </c>
      <c r="L9" s="7">
        <v>0.99680277304730336</v>
      </c>
    </row>
    <row r="10" spans="2:12" x14ac:dyDescent="0.25">
      <c r="B10" s="6" t="s">
        <v>151</v>
      </c>
      <c r="C10" s="15">
        <v>6</v>
      </c>
      <c r="D10" s="1">
        <v>0.97668372584369767</v>
      </c>
      <c r="E10" s="1">
        <v>0.97851034825700178</v>
      </c>
      <c r="F10" s="7">
        <v>0.97817895510150055</v>
      </c>
      <c r="H10" s="6" t="s">
        <v>151</v>
      </c>
      <c r="I10" s="15">
        <v>6</v>
      </c>
      <c r="J10" s="1">
        <v>0.99523150638251534</v>
      </c>
      <c r="K10" s="1">
        <v>0.99701928391664285</v>
      </c>
      <c r="L10" s="7">
        <v>0.9966980778556197</v>
      </c>
    </row>
    <row r="11" spans="2:12" x14ac:dyDescent="0.25">
      <c r="B11" s="6" t="s">
        <v>152</v>
      </c>
      <c r="C11" s="15">
        <v>7</v>
      </c>
      <c r="D11" s="1">
        <v>0.97668001649372904</v>
      </c>
      <c r="E11" s="1">
        <v>0.97850721663383522</v>
      </c>
      <c r="F11" s="7">
        <v>0.97817614943021425</v>
      </c>
      <c r="H11" s="6" t="s">
        <v>152</v>
      </c>
      <c r="I11" s="15">
        <v>7</v>
      </c>
      <c r="J11" s="1">
        <v>0.99522785677574854</v>
      </c>
      <c r="K11" s="1">
        <v>0.99701621881426805</v>
      </c>
      <c r="L11" s="7">
        <v>0.99669532602852151</v>
      </c>
    </row>
    <row r="12" spans="2:12" x14ac:dyDescent="0.25">
      <c r="B12" s="6" t="s">
        <v>153</v>
      </c>
      <c r="C12" s="15">
        <v>8</v>
      </c>
      <c r="D12" s="1">
        <v>0.97649081127985993</v>
      </c>
      <c r="E12" s="1">
        <v>0.97835021501389408</v>
      </c>
      <c r="F12" s="7">
        <v>0.97801565684931935</v>
      </c>
      <c r="H12" s="6" t="s">
        <v>153</v>
      </c>
      <c r="I12" s="15">
        <v>8</v>
      </c>
      <c r="J12" s="1">
        <v>0.99504209683685529</v>
      </c>
      <c r="K12" s="1">
        <v>0.99686232346428616</v>
      </c>
      <c r="L12" s="7">
        <v>0.99653791825521698</v>
      </c>
    </row>
    <row r="13" spans="2:12" x14ac:dyDescent="0.25">
      <c r="B13" s="6" t="s">
        <v>154</v>
      </c>
      <c r="C13" s="15">
        <v>9</v>
      </c>
      <c r="D13" s="1">
        <v>0.97643891941419791</v>
      </c>
      <c r="E13" s="1">
        <v>0.9783068671791505</v>
      </c>
      <c r="F13" s="7">
        <v>0.97797213844522446</v>
      </c>
      <c r="H13" s="6" t="s">
        <v>154</v>
      </c>
      <c r="I13" s="15">
        <v>9</v>
      </c>
      <c r="J13" s="1">
        <v>0.99499112885713492</v>
      </c>
      <c r="K13" s="1">
        <v>0.99681983688553111</v>
      </c>
      <c r="L13" s="7">
        <v>0.99649523161204268</v>
      </c>
    </row>
    <row r="14" spans="2:12" x14ac:dyDescent="0.25">
      <c r="B14" s="6" t="s">
        <v>155</v>
      </c>
      <c r="C14" s="15">
        <v>10</v>
      </c>
      <c r="D14" s="1">
        <v>0.97638535649603941</v>
      </c>
      <c r="E14" s="1">
        <v>0.97825859341701238</v>
      </c>
      <c r="F14" s="7">
        <v>0.97792343405509208</v>
      </c>
      <c r="H14" s="6" t="s">
        <v>155</v>
      </c>
      <c r="I14" s="15">
        <v>10</v>
      </c>
      <c r="J14" s="1">
        <v>0.99493854655585756</v>
      </c>
      <c r="K14" s="1">
        <v>0.99677249416345759</v>
      </c>
      <c r="L14" s="7">
        <v>0.99644745863850748</v>
      </c>
    </row>
    <row r="15" spans="2:12" x14ac:dyDescent="0.25">
      <c r="B15" s="6" t="s">
        <v>156</v>
      </c>
      <c r="C15" s="15">
        <v>11</v>
      </c>
      <c r="D15" s="1">
        <v>0.97634237791444622</v>
      </c>
      <c r="E15" s="1">
        <v>0.9782203224993099</v>
      </c>
      <c r="F15" s="7">
        <v>0.977884003667436</v>
      </c>
      <c r="H15" s="6" t="s">
        <v>156</v>
      </c>
      <c r="I15" s="15">
        <v>11</v>
      </c>
      <c r="J15" s="1">
        <v>0.99489637162073707</v>
      </c>
      <c r="K15" s="1">
        <v>0.99673495484895491</v>
      </c>
      <c r="L15" s="7">
        <v>0.99640877930824512</v>
      </c>
    </row>
    <row r="16" spans="2:12" x14ac:dyDescent="0.25">
      <c r="B16" s="6" t="s">
        <v>157</v>
      </c>
      <c r="C16" s="15">
        <v>12</v>
      </c>
      <c r="D16" s="1">
        <v>0.97640609767894904</v>
      </c>
      <c r="E16" s="1">
        <v>0.97827703109785891</v>
      </c>
      <c r="F16" s="7">
        <v>0.97794249251298904</v>
      </c>
      <c r="H16" s="6" t="s">
        <v>157</v>
      </c>
      <c r="I16" s="15">
        <v>12</v>
      </c>
      <c r="J16" s="1">
        <v>0.99495889940795579</v>
      </c>
      <c r="K16" s="1">
        <v>0.99679058066472737</v>
      </c>
      <c r="L16" s="7">
        <v>0.9964661549973769</v>
      </c>
    </row>
    <row r="17" spans="2:12" x14ac:dyDescent="0.25">
      <c r="B17" s="6" t="s">
        <v>158</v>
      </c>
      <c r="C17" s="15">
        <v>13</v>
      </c>
      <c r="D17" s="1">
        <v>0.97657030789353383</v>
      </c>
      <c r="E17" s="1">
        <v>0.97841339796815741</v>
      </c>
      <c r="F17" s="7">
        <v>0.97808254438413611</v>
      </c>
      <c r="H17" s="6" t="s">
        <v>158</v>
      </c>
      <c r="I17" s="15">
        <v>13</v>
      </c>
      <c r="J17" s="1">
        <v>0.99512011053891403</v>
      </c>
      <c r="K17" s="1">
        <v>0.99692426059707739</v>
      </c>
      <c r="L17" s="7">
        <v>0.99660352482550174</v>
      </c>
    </row>
    <row r="18" spans="2:12" x14ac:dyDescent="0.25">
      <c r="B18" s="6" t="s">
        <v>159</v>
      </c>
      <c r="C18" s="15">
        <v>14</v>
      </c>
      <c r="D18" s="1">
        <v>0.97656806727244572</v>
      </c>
      <c r="E18" s="1">
        <v>0.9784111248397388</v>
      </c>
      <c r="F18" s="7">
        <v>0.97808085312438009</v>
      </c>
      <c r="H18" s="6" t="s">
        <v>159</v>
      </c>
      <c r="I18" s="15">
        <v>14</v>
      </c>
      <c r="J18" s="1">
        <v>0.99511790016595947</v>
      </c>
      <c r="K18" s="1">
        <v>0.99692203729649731</v>
      </c>
      <c r="L18" s="7">
        <v>0.99660186921084937</v>
      </c>
    </row>
    <row r="19" spans="2:12" x14ac:dyDescent="0.25">
      <c r="B19" s="6" t="s">
        <v>160</v>
      </c>
      <c r="C19" s="15">
        <v>15</v>
      </c>
      <c r="D19" s="1">
        <v>0.97656653528605752</v>
      </c>
      <c r="E19" s="1">
        <v>0.97840980421375356</v>
      </c>
      <c r="F19" s="7">
        <v>0.97807940046089836</v>
      </c>
      <c r="H19" s="6" t="s">
        <v>160</v>
      </c>
      <c r="I19" s="15">
        <v>15</v>
      </c>
      <c r="J19" s="1">
        <v>0.9951163979256612</v>
      </c>
      <c r="K19" s="1">
        <v>0.99692074064309921</v>
      </c>
      <c r="L19" s="7">
        <v>0.99660044315568441</v>
      </c>
    </row>
    <row r="20" spans="2:12" x14ac:dyDescent="0.25">
      <c r="B20" s="6" t="s">
        <v>161</v>
      </c>
      <c r="C20" s="15">
        <v>16</v>
      </c>
      <c r="D20" s="1">
        <v>0.97660093996513131</v>
      </c>
      <c r="E20" s="1">
        <v>0.97843871051008979</v>
      </c>
      <c r="F20" s="7">
        <v>0.97811366820754975</v>
      </c>
      <c r="H20" s="6" t="s">
        <v>161</v>
      </c>
      <c r="I20" s="15">
        <v>16</v>
      </c>
      <c r="J20" s="1">
        <v>0.99515008505875913</v>
      </c>
      <c r="K20" s="1">
        <v>0.99694915167331322</v>
      </c>
      <c r="L20" s="7">
        <v>0.99663406853740577</v>
      </c>
    </row>
    <row r="21" spans="2:12" x14ac:dyDescent="0.25">
      <c r="B21" s="6" t="s">
        <v>162</v>
      </c>
      <c r="C21" s="15">
        <v>17</v>
      </c>
      <c r="D21" s="1">
        <v>0.97660143899658136</v>
      </c>
      <c r="E21" s="1">
        <v>0.97843901650573251</v>
      </c>
      <c r="F21" s="7">
        <v>0.97811430065711635</v>
      </c>
      <c r="H21" s="6" t="s">
        <v>162</v>
      </c>
      <c r="I21" s="15">
        <v>17</v>
      </c>
      <c r="J21" s="1">
        <v>0.99515056965645243</v>
      </c>
      <c r="K21" s="1">
        <v>0.99694945540975932</v>
      </c>
      <c r="L21" s="7">
        <v>0.99663469119711989</v>
      </c>
    </row>
    <row r="22" spans="2:12" x14ac:dyDescent="0.25">
      <c r="B22" s="6" t="s">
        <v>163</v>
      </c>
      <c r="C22" s="15">
        <v>18</v>
      </c>
      <c r="D22" s="1">
        <v>0.97660495618931908</v>
      </c>
      <c r="E22" s="1">
        <v>0.97844271380665204</v>
      </c>
      <c r="F22" s="7">
        <v>0.97811604187022161</v>
      </c>
      <c r="H22" s="6" t="s">
        <v>163</v>
      </c>
      <c r="I22" s="15">
        <v>18</v>
      </c>
      <c r="J22" s="1">
        <v>0.99515405810718771</v>
      </c>
      <c r="K22" s="1">
        <v>0.99695305719686256</v>
      </c>
      <c r="L22" s="7">
        <v>0.99663638910895513</v>
      </c>
    </row>
    <row r="23" spans="2:12" x14ac:dyDescent="0.25">
      <c r="B23" s="6" t="s">
        <v>164</v>
      </c>
      <c r="C23" s="15">
        <v>19</v>
      </c>
      <c r="D23" s="1">
        <v>0.97659216612370359</v>
      </c>
      <c r="E23" s="1">
        <v>0.97843137627900723</v>
      </c>
      <c r="F23" s="7">
        <v>0.97810737546614834</v>
      </c>
      <c r="H23" s="6" t="s">
        <v>164</v>
      </c>
      <c r="I23" s="15">
        <v>19</v>
      </c>
      <c r="J23" s="1">
        <v>0.99514144702015561</v>
      </c>
      <c r="K23" s="1">
        <v>0.99694197947683882</v>
      </c>
      <c r="L23" s="7">
        <v>0.99662789653751716</v>
      </c>
    </row>
    <row r="24" spans="2:12" x14ac:dyDescent="0.25">
      <c r="B24" s="6" t="s">
        <v>165</v>
      </c>
      <c r="C24" s="15">
        <v>20</v>
      </c>
      <c r="D24" s="1">
        <v>0.97659216612370359</v>
      </c>
      <c r="E24" s="1">
        <v>0.97843137627900723</v>
      </c>
      <c r="F24" s="7">
        <v>0.97810737546614834</v>
      </c>
      <c r="H24" s="6" t="s">
        <v>165</v>
      </c>
      <c r="I24" s="15">
        <v>20</v>
      </c>
      <c r="J24" s="1">
        <v>0.99514144702015561</v>
      </c>
      <c r="K24" s="1">
        <v>0.99694197947683882</v>
      </c>
      <c r="L24" s="7">
        <v>0.99662789653751716</v>
      </c>
    </row>
    <row r="25" spans="2:12" x14ac:dyDescent="0.25">
      <c r="B25" s="6" t="s">
        <v>166</v>
      </c>
      <c r="C25" s="15">
        <v>21</v>
      </c>
      <c r="D25" s="1">
        <v>0.97659216612370359</v>
      </c>
      <c r="E25" s="1">
        <v>0.97843137627900723</v>
      </c>
      <c r="F25" s="7">
        <v>0.97810737546614834</v>
      </c>
      <c r="H25" s="6" t="s">
        <v>166</v>
      </c>
      <c r="I25" s="15">
        <v>21</v>
      </c>
      <c r="J25" s="1">
        <v>0.99514144702015561</v>
      </c>
      <c r="K25" s="1">
        <v>0.99694197947683882</v>
      </c>
      <c r="L25" s="7">
        <v>0.99662789653751716</v>
      </c>
    </row>
    <row r="26" spans="2:12" x14ac:dyDescent="0.25">
      <c r="B26" s="6" t="s">
        <v>167</v>
      </c>
      <c r="C26" s="15">
        <v>22</v>
      </c>
      <c r="D26" s="1">
        <v>0.97659216612370359</v>
      </c>
      <c r="E26" s="1">
        <v>0.97843137627900723</v>
      </c>
      <c r="F26" s="7">
        <v>0.97810737546614834</v>
      </c>
      <c r="H26" s="6" t="s">
        <v>167</v>
      </c>
      <c r="I26" s="15">
        <v>22</v>
      </c>
      <c r="J26" s="1">
        <v>0.99514144702015561</v>
      </c>
      <c r="K26" s="1">
        <v>0.99694197947683882</v>
      </c>
      <c r="L26" s="7">
        <v>0.99662789653751716</v>
      </c>
    </row>
    <row r="27" spans="2:12" x14ac:dyDescent="0.25">
      <c r="B27" s="6" t="s">
        <v>168</v>
      </c>
      <c r="C27" s="15">
        <v>23</v>
      </c>
      <c r="D27" s="1">
        <v>0.97659216612370359</v>
      </c>
      <c r="E27" s="1">
        <v>0.97843137627900723</v>
      </c>
      <c r="F27" s="7">
        <v>0.97810737546614834</v>
      </c>
      <c r="H27" s="6" t="s">
        <v>168</v>
      </c>
      <c r="I27" s="15">
        <v>23</v>
      </c>
      <c r="J27" s="1">
        <v>0.99514144702015561</v>
      </c>
      <c r="K27" s="1">
        <v>0.99694197947683882</v>
      </c>
      <c r="L27" s="7">
        <v>0.99662789653751716</v>
      </c>
    </row>
    <row r="28" spans="2:12" x14ac:dyDescent="0.25">
      <c r="B28" s="6" t="s">
        <v>169</v>
      </c>
      <c r="C28" s="15">
        <v>24</v>
      </c>
      <c r="D28" s="1">
        <v>0.97659216612370359</v>
      </c>
      <c r="E28" s="1">
        <v>0.97843137627900723</v>
      </c>
      <c r="F28" s="7">
        <v>0.97810737546614834</v>
      </c>
      <c r="H28" s="6" t="s">
        <v>169</v>
      </c>
      <c r="I28" s="15">
        <v>24</v>
      </c>
      <c r="J28" s="1">
        <v>0.99514144702015561</v>
      </c>
      <c r="K28" s="1">
        <v>0.99694197947683882</v>
      </c>
      <c r="L28" s="7">
        <v>0.99662789653751716</v>
      </c>
    </row>
    <row r="29" spans="2:12" x14ac:dyDescent="0.25">
      <c r="B29" s="6" t="s">
        <v>170</v>
      </c>
      <c r="C29" s="15">
        <v>25</v>
      </c>
      <c r="D29" s="1">
        <v>0.97659216612370359</v>
      </c>
      <c r="E29" s="1">
        <v>0.97843137627900723</v>
      </c>
      <c r="F29" s="7">
        <v>0.97810737546614834</v>
      </c>
      <c r="H29" s="6" t="s">
        <v>170</v>
      </c>
      <c r="I29" s="15">
        <v>25</v>
      </c>
      <c r="J29" s="1">
        <v>0.99514144702015561</v>
      </c>
      <c r="K29" s="1">
        <v>0.99694197947683882</v>
      </c>
      <c r="L29" s="7">
        <v>0.99662789653751716</v>
      </c>
    </row>
    <row r="30" spans="2:12" x14ac:dyDescent="0.25">
      <c r="B30" s="6" t="s">
        <v>171</v>
      </c>
      <c r="C30" s="15">
        <v>26</v>
      </c>
      <c r="D30" s="1">
        <v>0.97659216612370359</v>
      </c>
      <c r="E30" s="1">
        <v>0.97843137627900723</v>
      </c>
      <c r="F30" s="7">
        <v>0.97810737546614834</v>
      </c>
      <c r="H30" s="6" t="s">
        <v>171</v>
      </c>
      <c r="I30" s="15">
        <v>26</v>
      </c>
      <c r="J30" s="1">
        <v>0.99514144702015561</v>
      </c>
      <c r="K30" s="1">
        <v>0.99694197947683882</v>
      </c>
      <c r="L30" s="7">
        <v>0.99662789653751716</v>
      </c>
    </row>
    <row r="31" spans="2:12" x14ac:dyDescent="0.25">
      <c r="B31" s="6" t="s">
        <v>172</v>
      </c>
      <c r="C31" s="15">
        <v>27</v>
      </c>
      <c r="D31" s="1">
        <v>0.97660263122488733</v>
      </c>
      <c r="E31" s="1">
        <v>0.97844060898838803</v>
      </c>
      <c r="F31" s="7">
        <v>0.9781147074380343</v>
      </c>
      <c r="H31" s="6" t="s">
        <v>172</v>
      </c>
      <c r="I31" s="15">
        <v>27</v>
      </c>
      <c r="J31" s="1">
        <v>0.99515176062964905</v>
      </c>
      <c r="K31" s="1">
        <v>0.99695100459114461</v>
      </c>
      <c r="L31" s="7">
        <v>0.99663508266570466</v>
      </c>
    </row>
    <row r="32" spans="2:12" x14ac:dyDescent="0.25">
      <c r="B32" s="6" t="s">
        <v>173</v>
      </c>
      <c r="C32" s="15">
        <v>28</v>
      </c>
      <c r="D32" s="1">
        <v>0.97657091787664441</v>
      </c>
      <c r="E32" s="1">
        <v>0.97841226234528011</v>
      </c>
      <c r="F32" s="7">
        <v>0.97809109895797253</v>
      </c>
      <c r="H32" s="6" t="s">
        <v>173</v>
      </c>
      <c r="I32" s="15">
        <v>28</v>
      </c>
      <c r="J32" s="1">
        <v>0.99512052710968435</v>
      </c>
      <c r="K32" s="1">
        <v>0.99692327521078095</v>
      </c>
      <c r="L32" s="7">
        <v>0.99661194033322975</v>
      </c>
    </row>
    <row r="33" spans="2:12" x14ac:dyDescent="0.25">
      <c r="B33" s="6" t="s">
        <v>174</v>
      </c>
      <c r="C33" s="15">
        <v>29</v>
      </c>
      <c r="D33" s="1">
        <v>0.97657092026135206</v>
      </c>
      <c r="E33" s="1">
        <v>0.97841189773603399</v>
      </c>
      <c r="F33" s="7">
        <v>0.97809194038323433</v>
      </c>
      <c r="H33" s="6" t="s">
        <v>174</v>
      </c>
      <c r="I33" s="15">
        <v>29</v>
      </c>
      <c r="J33" s="1">
        <v>0.9951205079065123</v>
      </c>
      <c r="K33" s="1">
        <v>0.99692293218941463</v>
      </c>
      <c r="L33" s="7">
        <v>0.99661277234517209</v>
      </c>
    </row>
    <row r="34" spans="2:12" x14ac:dyDescent="0.25">
      <c r="B34" s="6" t="s">
        <v>175</v>
      </c>
      <c r="C34" s="15">
        <v>30</v>
      </c>
      <c r="D34" s="1">
        <v>0.9765643754940071</v>
      </c>
      <c r="E34" s="1">
        <v>0.97840504483936064</v>
      </c>
      <c r="F34" s="7">
        <v>0.97808704733970286</v>
      </c>
      <c r="H34" s="6" t="s">
        <v>175</v>
      </c>
      <c r="I34" s="15">
        <v>30</v>
      </c>
      <c r="J34" s="1">
        <v>0.99511404685495641</v>
      </c>
      <c r="K34" s="1">
        <v>0.9969162309099423</v>
      </c>
      <c r="L34" s="7">
        <v>0.99660798535837491</v>
      </c>
    </row>
    <row r="35" spans="2:12" x14ac:dyDescent="0.25">
      <c r="B35" s="6" t="s">
        <v>176</v>
      </c>
      <c r="C35" s="15">
        <v>31</v>
      </c>
      <c r="D35" s="1">
        <v>0.97656483800177707</v>
      </c>
      <c r="E35" s="1">
        <v>0.97840497944816718</v>
      </c>
      <c r="F35" s="7">
        <v>0.97808797511648338</v>
      </c>
      <c r="H35" s="6" t="s">
        <v>176</v>
      </c>
      <c r="I35" s="15">
        <v>31</v>
      </c>
      <c r="J35" s="1">
        <v>0.99511448388400803</v>
      </c>
      <c r="K35" s="1">
        <v>0.99691617719126502</v>
      </c>
      <c r="L35" s="7">
        <v>0.9966089024667264</v>
      </c>
    </row>
    <row r="36" spans="2:12" x14ac:dyDescent="0.25">
      <c r="B36" s="6" t="s">
        <v>177</v>
      </c>
      <c r="C36" s="15">
        <v>32</v>
      </c>
      <c r="D36" s="1">
        <v>0.97656102184200855</v>
      </c>
      <c r="E36" s="1">
        <v>0.97840201588413322</v>
      </c>
      <c r="F36" s="7">
        <v>0.97808402654268578</v>
      </c>
      <c r="H36" s="6" t="s">
        <v>177</v>
      </c>
      <c r="I36" s="15">
        <v>32</v>
      </c>
      <c r="J36" s="1">
        <v>0.9951107533226925</v>
      </c>
      <c r="K36" s="1">
        <v>0.99691326006627445</v>
      </c>
      <c r="L36" s="7">
        <v>0.9966050219198519</v>
      </c>
    </row>
    <row r="37" spans="2:12" x14ac:dyDescent="0.25">
      <c r="B37" s="6" t="s">
        <v>178</v>
      </c>
      <c r="C37" s="15">
        <v>33</v>
      </c>
      <c r="D37" s="1">
        <v>0.97655372651931371</v>
      </c>
      <c r="E37" s="1">
        <v>0.97839479373430926</v>
      </c>
      <c r="F37" s="7">
        <v>0.97807741914538771</v>
      </c>
      <c r="H37" s="6" t="s">
        <v>178</v>
      </c>
      <c r="I37" s="15">
        <v>33</v>
      </c>
      <c r="J37" s="1">
        <v>0.99510357949457595</v>
      </c>
      <c r="K37" s="1">
        <v>0.99690617911624479</v>
      </c>
      <c r="L37" s="7">
        <v>0.99659854543045179</v>
      </c>
    </row>
    <row r="38" spans="2:12" x14ac:dyDescent="0.25">
      <c r="B38" s="6" t="s">
        <v>179</v>
      </c>
      <c r="C38" s="15">
        <v>34</v>
      </c>
      <c r="D38" s="1">
        <v>0.97590166310894122</v>
      </c>
      <c r="E38" s="1">
        <v>0.97781119377396664</v>
      </c>
      <c r="F38" s="7">
        <v>0.97746640571568744</v>
      </c>
      <c r="H38" s="6" t="s">
        <v>179</v>
      </c>
      <c r="I38" s="15">
        <v>34</v>
      </c>
      <c r="J38" s="1">
        <v>0.99446388029124</v>
      </c>
      <c r="K38" s="1">
        <v>0.99633360516542335</v>
      </c>
      <c r="L38" s="7">
        <v>0.99599913310134525</v>
      </c>
    </row>
    <row r="39" spans="2:12" x14ac:dyDescent="0.25">
      <c r="B39" s="6" t="s">
        <v>180</v>
      </c>
      <c r="C39" s="15">
        <v>35</v>
      </c>
      <c r="D39" s="1">
        <v>0.97569087516138953</v>
      </c>
      <c r="E39" s="1">
        <v>0.97762233547230271</v>
      </c>
      <c r="F39" s="7">
        <v>0.97727233005025393</v>
      </c>
      <c r="H39" s="6" t="s">
        <v>180</v>
      </c>
      <c r="I39" s="15">
        <v>35</v>
      </c>
      <c r="J39" s="1">
        <v>0.99425702045920461</v>
      </c>
      <c r="K39" s="1">
        <v>0.99614836208053203</v>
      </c>
      <c r="L39" s="7">
        <v>0.99580875649398437</v>
      </c>
    </row>
    <row r="40" spans="2:12" x14ac:dyDescent="0.25">
      <c r="B40" s="6" t="s">
        <v>181</v>
      </c>
      <c r="C40" s="15">
        <v>36</v>
      </c>
      <c r="D40" s="1">
        <v>0.97564043959902624</v>
      </c>
      <c r="E40" s="1">
        <v>0.97757709920013525</v>
      </c>
      <c r="F40" s="7">
        <v>0.9772258912578845</v>
      </c>
      <c r="H40" s="6" t="s">
        <v>181</v>
      </c>
      <c r="I40" s="15">
        <v>36</v>
      </c>
      <c r="J40" s="1">
        <v>0.99420752208694119</v>
      </c>
      <c r="K40" s="1">
        <v>0.99610399070416999</v>
      </c>
      <c r="L40" s="7">
        <v>0.99576320129854856</v>
      </c>
    </row>
    <row r="41" spans="2:12" x14ac:dyDescent="0.25">
      <c r="B41" s="6" t="s">
        <v>182</v>
      </c>
      <c r="C41" s="15">
        <v>37</v>
      </c>
      <c r="D41" s="1">
        <v>0.97562808242060162</v>
      </c>
      <c r="E41" s="1">
        <v>0.97756610356425855</v>
      </c>
      <c r="F41" s="7">
        <v>0.97721449750134382</v>
      </c>
      <c r="H41" s="6" t="s">
        <v>182</v>
      </c>
      <c r="I41" s="15">
        <v>37</v>
      </c>
      <c r="J41" s="1">
        <v>0.99419539823333203</v>
      </c>
      <c r="K41" s="1">
        <v>0.99609320567563053</v>
      </c>
      <c r="L41" s="7">
        <v>0.99575202542897912</v>
      </c>
    </row>
    <row r="42" spans="2:12" x14ac:dyDescent="0.25">
      <c r="B42" s="6" t="s">
        <v>183</v>
      </c>
      <c r="C42" s="15">
        <v>38</v>
      </c>
      <c r="D42" s="1">
        <v>0.97563123550613695</v>
      </c>
      <c r="E42" s="1">
        <v>0.97756885175153985</v>
      </c>
      <c r="F42" s="7">
        <v>0.97721741399877982</v>
      </c>
      <c r="H42" s="6" t="s">
        <v>183</v>
      </c>
      <c r="I42" s="15">
        <v>38</v>
      </c>
      <c r="J42" s="1">
        <v>0.99419848931646881</v>
      </c>
      <c r="K42" s="1">
        <v>0.99609590077178933</v>
      </c>
      <c r="L42" s="7">
        <v>0.99575488532098644</v>
      </c>
    </row>
    <row r="43" spans="2:12" x14ac:dyDescent="0.25">
      <c r="B43" s="6" t="s">
        <v>184</v>
      </c>
      <c r="C43" s="15">
        <v>39</v>
      </c>
      <c r="D43" s="1">
        <v>0.97564285794358852</v>
      </c>
      <c r="E43" s="1">
        <v>0.97757928447090403</v>
      </c>
      <c r="F43" s="7">
        <v>0.97722811455846459</v>
      </c>
      <c r="H43" s="6" t="s">
        <v>184</v>
      </c>
      <c r="I43" s="15">
        <v>39</v>
      </c>
      <c r="J43" s="1">
        <v>0.99420989612614608</v>
      </c>
      <c r="K43" s="1">
        <v>0.99610613417979976</v>
      </c>
      <c r="L43" s="7">
        <v>0.99576538242745682</v>
      </c>
    </row>
    <row r="44" spans="2:12" x14ac:dyDescent="0.25">
      <c r="B44" s="6" t="s">
        <v>185</v>
      </c>
      <c r="C44" s="15">
        <v>40</v>
      </c>
      <c r="D44" s="1">
        <v>0.97566990090468642</v>
      </c>
      <c r="E44" s="1">
        <v>0.97760203671541457</v>
      </c>
      <c r="F44" s="7">
        <v>0.97725229147751969</v>
      </c>
      <c r="H44" s="6" t="s">
        <v>185</v>
      </c>
      <c r="I44" s="15">
        <v>40</v>
      </c>
      <c r="J44" s="1">
        <v>0.99423642424141689</v>
      </c>
      <c r="K44" s="1">
        <v>0.99612845127792249</v>
      </c>
      <c r="L44" s="7">
        <v>0.99578910022753697</v>
      </c>
    </row>
    <row r="45" spans="2:12" x14ac:dyDescent="0.25">
      <c r="B45" s="6" t="s">
        <v>186</v>
      </c>
      <c r="C45" s="15">
        <v>41</v>
      </c>
      <c r="D45" s="1">
        <v>0.97565236627496743</v>
      </c>
      <c r="E45" s="1">
        <v>0.97758640884771497</v>
      </c>
      <c r="F45" s="7">
        <v>0.97723613420472544</v>
      </c>
      <c r="H45" s="6" t="s">
        <v>186</v>
      </c>
      <c r="I45" s="15">
        <v>41</v>
      </c>
      <c r="J45" s="1">
        <v>0.99421921882686226</v>
      </c>
      <c r="K45" s="1">
        <v>0.99611312212623182</v>
      </c>
      <c r="L45" s="7">
        <v>0.99577325083304935</v>
      </c>
    </row>
    <row r="46" spans="2:12" x14ac:dyDescent="0.25">
      <c r="B46" s="6" t="s">
        <v>187</v>
      </c>
      <c r="C46" s="15">
        <v>42</v>
      </c>
      <c r="D46" s="1">
        <v>0.97659256336579092</v>
      </c>
      <c r="E46" s="1">
        <v>0.9784316777562565</v>
      </c>
      <c r="F46" s="7">
        <v>0.97810194799708516</v>
      </c>
      <c r="H46" s="6" t="s">
        <v>187</v>
      </c>
      <c r="I46" s="15">
        <v>42</v>
      </c>
      <c r="J46" s="1">
        <v>0.99514194944040069</v>
      </c>
      <c r="K46" s="1">
        <v>0.99694219472808043</v>
      </c>
      <c r="L46" s="7">
        <v>0.99662255567099434</v>
      </c>
    </row>
    <row r="47" spans="2:12" x14ac:dyDescent="0.25">
      <c r="B47" s="6" t="s">
        <v>188</v>
      </c>
      <c r="C47" s="15">
        <v>43</v>
      </c>
      <c r="D47" s="1">
        <v>0.9766965983699929</v>
      </c>
      <c r="E47" s="1">
        <v>0.97862678976542306</v>
      </c>
      <c r="F47" s="7">
        <v>0.97812403628878597</v>
      </c>
      <c r="H47" s="6" t="s">
        <v>188</v>
      </c>
      <c r="I47" s="15">
        <v>43</v>
      </c>
      <c r="J47" s="1">
        <v>0.99524406500597951</v>
      </c>
      <c r="K47" s="1">
        <v>0.99713349911222182</v>
      </c>
      <c r="L47" s="7">
        <v>0.99664412346887643</v>
      </c>
    </row>
    <row r="48" spans="2:12" x14ac:dyDescent="0.25">
      <c r="B48" s="6" t="s">
        <v>189</v>
      </c>
      <c r="C48" s="15">
        <v>44</v>
      </c>
      <c r="D48" s="1">
        <v>0.97675743364234657</v>
      </c>
      <c r="E48" s="1">
        <v>0.97865685615926767</v>
      </c>
      <c r="F48" s="7">
        <v>0.97818806430812821</v>
      </c>
      <c r="H48" s="6" t="s">
        <v>189</v>
      </c>
      <c r="I48" s="15">
        <v>44</v>
      </c>
      <c r="J48" s="1">
        <v>0.99530384573551534</v>
      </c>
      <c r="K48" s="1">
        <v>0.99716293155036861</v>
      </c>
      <c r="L48" s="7">
        <v>0.99670693980571901</v>
      </c>
    </row>
    <row r="49" spans="2:12" x14ac:dyDescent="0.25">
      <c r="B49" s="6" t="s">
        <v>190</v>
      </c>
      <c r="C49" s="15">
        <v>45</v>
      </c>
      <c r="D49" s="1">
        <v>0.97657824357298384</v>
      </c>
      <c r="E49" s="1">
        <v>0.97853859612300942</v>
      </c>
      <c r="F49" s="7">
        <v>0.97801602760860085</v>
      </c>
      <c r="H49" s="6" t="s">
        <v>190</v>
      </c>
      <c r="I49" s="15">
        <v>45</v>
      </c>
      <c r="J49" s="1">
        <v>0.99512776381877588</v>
      </c>
      <c r="K49" s="1">
        <v>0.99704706965141321</v>
      </c>
      <c r="L49" s="7">
        <v>0.99653817969448022</v>
      </c>
    </row>
    <row r="50" spans="2:12" x14ac:dyDescent="0.25">
      <c r="B50" s="6" t="s">
        <v>191</v>
      </c>
      <c r="C50" s="15">
        <v>46</v>
      </c>
      <c r="D50" s="1">
        <v>0.97659351185187449</v>
      </c>
      <c r="E50" s="1">
        <v>0.97855279153448671</v>
      </c>
      <c r="F50" s="7">
        <v>0.97802854267977302</v>
      </c>
      <c r="H50" s="6" t="s">
        <v>191</v>
      </c>
      <c r="I50" s="15">
        <v>46</v>
      </c>
      <c r="J50" s="1">
        <v>0.995142760492018</v>
      </c>
      <c r="K50" s="1">
        <v>0.99706099031946893</v>
      </c>
      <c r="L50" s="7">
        <v>0.99655045566733425</v>
      </c>
    </row>
    <row r="51" spans="2:12" x14ac:dyDescent="0.25">
      <c r="B51" s="6" t="s">
        <v>192</v>
      </c>
      <c r="C51" s="15">
        <v>47</v>
      </c>
      <c r="D51" s="1">
        <v>0.97642775986104902</v>
      </c>
      <c r="E51" s="1">
        <v>0.97851676148889422</v>
      </c>
      <c r="F51" s="7">
        <v>0.97780011141003864</v>
      </c>
      <c r="H51" s="6" t="s">
        <v>192</v>
      </c>
      <c r="I51" s="15">
        <v>47</v>
      </c>
      <c r="J51" s="1">
        <v>0.99498005126262223</v>
      </c>
      <c r="K51" s="1">
        <v>0.99702568133415836</v>
      </c>
      <c r="L51" s="7">
        <v>0.99632631925604809</v>
      </c>
    </row>
    <row r="52" spans="2:12" x14ac:dyDescent="0.25">
      <c r="B52" s="6" t="s">
        <v>193</v>
      </c>
      <c r="C52" s="15">
        <v>48</v>
      </c>
      <c r="D52" s="1">
        <v>0.97644513107553976</v>
      </c>
      <c r="E52" s="1">
        <v>0.97853362338003858</v>
      </c>
      <c r="F52" s="7">
        <v>0.97781287135303141</v>
      </c>
      <c r="H52" s="6" t="s">
        <v>193</v>
      </c>
      <c r="I52" s="15">
        <v>48</v>
      </c>
      <c r="J52" s="1">
        <v>0.99499711560289361</v>
      </c>
      <c r="K52" s="1">
        <v>0.99704221639484603</v>
      </c>
      <c r="L52" s="7">
        <v>0.99633883445273108</v>
      </c>
    </row>
    <row r="53" spans="2:12" x14ac:dyDescent="0.25">
      <c r="B53" s="6" t="s">
        <v>194</v>
      </c>
      <c r="C53" s="15">
        <v>49</v>
      </c>
      <c r="D53" s="1">
        <v>0.97620424108903991</v>
      </c>
      <c r="E53" s="1"/>
      <c r="F53" s="7">
        <v>0.97749916532302672</v>
      </c>
      <c r="H53" s="6" t="s">
        <v>194</v>
      </c>
      <c r="I53" s="15">
        <v>49</v>
      </c>
      <c r="J53" s="1">
        <v>0.99476074689655636</v>
      </c>
      <c r="K53" s="1"/>
      <c r="L53" s="7">
        <v>0.99603098137383594</v>
      </c>
    </row>
    <row r="54" spans="2:12" x14ac:dyDescent="0.25">
      <c r="B54" s="6" t="s">
        <v>195</v>
      </c>
      <c r="C54" s="15">
        <v>50</v>
      </c>
      <c r="D54" s="1">
        <v>0.97614064997323846</v>
      </c>
      <c r="E54" s="1"/>
      <c r="F54" s="7">
        <v>0.97741801409878781</v>
      </c>
      <c r="H54" s="6" t="s">
        <v>195</v>
      </c>
      <c r="I54" s="15">
        <v>50</v>
      </c>
      <c r="J54" s="1">
        <v>0.9946983463774185</v>
      </c>
      <c r="K54" s="1"/>
      <c r="L54" s="7">
        <v>0.99595134481547698</v>
      </c>
    </row>
    <row r="55" spans="2:12" x14ac:dyDescent="0.25">
      <c r="B55" s="6" t="s">
        <v>196</v>
      </c>
      <c r="C55" s="15">
        <v>51</v>
      </c>
      <c r="D55" s="1">
        <v>0.97613654840161956</v>
      </c>
      <c r="E55" s="1"/>
      <c r="F55" s="7">
        <v>0.97741277903797752</v>
      </c>
      <c r="H55" s="6" t="s">
        <v>196</v>
      </c>
      <c r="I55" s="15">
        <v>51</v>
      </c>
      <c r="J55" s="1">
        <v>0.99469432136746583</v>
      </c>
      <c r="K55" s="1"/>
      <c r="L55" s="7">
        <v>0.99594620740216866</v>
      </c>
    </row>
    <row r="56" spans="2:12" x14ac:dyDescent="0.25">
      <c r="B56" s="6" t="s">
        <v>197</v>
      </c>
      <c r="C56" s="15">
        <v>52</v>
      </c>
      <c r="D56" s="1">
        <v>0.97612608166879378</v>
      </c>
      <c r="E56" s="1"/>
      <c r="F56" s="7">
        <v>0.97739942178847794</v>
      </c>
      <c r="H56" s="6" t="s">
        <v>197</v>
      </c>
      <c r="I56" s="15">
        <v>52</v>
      </c>
      <c r="J56" s="1">
        <v>0.99468405055719877</v>
      </c>
      <c r="K56" s="1"/>
      <c r="L56" s="7">
        <v>0.99593309941737229</v>
      </c>
    </row>
    <row r="57" spans="2:12" x14ac:dyDescent="0.25">
      <c r="B57" s="6" t="s">
        <v>198</v>
      </c>
      <c r="C57" s="15">
        <v>53</v>
      </c>
      <c r="D57" s="1">
        <v>0.97609242302667654</v>
      </c>
      <c r="E57" s="1"/>
      <c r="F57" s="7">
        <v>0.97735646793253761</v>
      </c>
      <c r="H57" s="6" t="s">
        <v>198</v>
      </c>
      <c r="I57" s="15">
        <v>53</v>
      </c>
      <c r="J57" s="1">
        <v>0.9946510219799406</v>
      </c>
      <c r="K57" s="1"/>
      <c r="L57" s="7">
        <v>0.9958909471997297</v>
      </c>
    </row>
    <row r="58" spans="2:12" x14ac:dyDescent="0.25">
      <c r="B58" s="6" t="s">
        <v>199</v>
      </c>
      <c r="C58" s="15">
        <v>54</v>
      </c>
      <c r="D58" s="1">
        <v>0.97607004279655696</v>
      </c>
      <c r="E58" s="1"/>
      <c r="F58" s="7">
        <v>0.97732790817187387</v>
      </c>
      <c r="H58" s="6" t="s">
        <v>199</v>
      </c>
      <c r="I58" s="15">
        <v>54</v>
      </c>
      <c r="J58" s="1">
        <v>0.99462906083080982</v>
      </c>
      <c r="K58" s="1"/>
      <c r="L58" s="7">
        <v>0.99586292060948833</v>
      </c>
    </row>
    <row r="59" spans="2:12" x14ac:dyDescent="0.25">
      <c r="B59" s="6" t="s">
        <v>200</v>
      </c>
      <c r="C59" s="15">
        <v>55</v>
      </c>
      <c r="D59" s="1">
        <v>0.97604496395597262</v>
      </c>
      <c r="E59" s="1"/>
      <c r="F59" s="7">
        <v>0.97729590376378872</v>
      </c>
      <c r="H59" s="6" t="s">
        <v>200</v>
      </c>
      <c r="I59" s="15">
        <v>55</v>
      </c>
      <c r="J59" s="1">
        <v>0.99460445152660748</v>
      </c>
      <c r="K59" s="1"/>
      <c r="L59" s="7">
        <v>0.99583151350790999</v>
      </c>
    </row>
    <row r="60" spans="2:12" x14ac:dyDescent="0.25">
      <c r="B60" s="6" t="s">
        <v>201</v>
      </c>
      <c r="C60" s="15">
        <v>56</v>
      </c>
      <c r="D60" s="1">
        <v>0.97603663630589421</v>
      </c>
      <c r="E60" s="1"/>
      <c r="F60" s="7">
        <v>0.97728527675350774</v>
      </c>
      <c r="H60" s="6" t="s">
        <v>201</v>
      </c>
      <c r="I60" s="15">
        <v>56</v>
      </c>
      <c r="J60" s="1">
        <v>0.99459627976110176</v>
      </c>
      <c r="K60" s="1"/>
      <c r="L60" s="7">
        <v>0.99582108480489551</v>
      </c>
    </row>
    <row r="61" spans="2:12" x14ac:dyDescent="0.25">
      <c r="B61" s="6" t="s">
        <v>202</v>
      </c>
      <c r="C61" s="15">
        <v>57</v>
      </c>
      <c r="D61" s="1">
        <v>0.97602511264554304</v>
      </c>
      <c r="E61" s="1"/>
      <c r="F61" s="7">
        <v>0.97727057114010774</v>
      </c>
      <c r="H61" s="6" t="s">
        <v>202</v>
      </c>
      <c r="I61" s="15">
        <v>57</v>
      </c>
      <c r="J61" s="1">
        <v>0.99458497185403594</v>
      </c>
      <c r="K61" s="1"/>
      <c r="L61" s="7">
        <v>0.99580665380940614</v>
      </c>
    </row>
    <row r="62" spans="2:12" x14ac:dyDescent="0.25">
      <c r="B62" s="6" t="s">
        <v>203</v>
      </c>
      <c r="C62" s="15">
        <v>58</v>
      </c>
      <c r="D62" s="1">
        <v>0.9760699584532132</v>
      </c>
      <c r="E62" s="1"/>
      <c r="F62" s="7">
        <v>0.97732779910287726</v>
      </c>
      <c r="H62" s="6" t="s">
        <v>203</v>
      </c>
      <c r="I62" s="15">
        <v>58</v>
      </c>
      <c r="J62" s="1">
        <v>0.99462897799359729</v>
      </c>
      <c r="K62" s="1"/>
      <c r="L62" s="7">
        <v>0.99586281342315575</v>
      </c>
    </row>
    <row r="63" spans="2:12" x14ac:dyDescent="0.25">
      <c r="B63" s="6" t="s">
        <v>204</v>
      </c>
      <c r="C63" s="15">
        <v>59</v>
      </c>
      <c r="D63" s="1">
        <v>0.97601465971891932</v>
      </c>
      <c r="E63" s="1"/>
      <c r="F63" s="7">
        <v>0.97725722481005894</v>
      </c>
      <c r="H63" s="6" t="s">
        <v>204</v>
      </c>
      <c r="I63" s="15">
        <v>59</v>
      </c>
      <c r="J63" s="1">
        <v>0.99457471397139452</v>
      </c>
      <c r="K63" s="1"/>
      <c r="L63" s="7">
        <v>0.99579355573997319</v>
      </c>
    </row>
    <row r="64" spans="2:12" x14ac:dyDescent="0.25">
      <c r="B64" s="6" t="s">
        <v>205</v>
      </c>
      <c r="C64" s="15">
        <v>60</v>
      </c>
      <c r="D64" s="1">
        <v>0.97598739585858807</v>
      </c>
      <c r="E64" s="1"/>
      <c r="F64" s="7">
        <v>0.97722242765831302</v>
      </c>
      <c r="H64" s="6" t="s">
        <v>205</v>
      </c>
      <c r="I64" s="15">
        <v>60</v>
      </c>
      <c r="J64" s="1">
        <v>0.99454795993645306</v>
      </c>
      <c r="K64" s="1"/>
      <c r="L64" s="7">
        <v>0.99575940747972536</v>
      </c>
    </row>
    <row r="65" spans="2:12" x14ac:dyDescent="0.25">
      <c r="B65" s="6" t="s">
        <v>206</v>
      </c>
      <c r="C65" s="15">
        <v>61</v>
      </c>
      <c r="D65" s="1">
        <v>0.97598504830218913</v>
      </c>
      <c r="E65" s="1"/>
      <c r="F65" s="7">
        <v>0.97721943171245962</v>
      </c>
      <c r="H65" s="6" t="s">
        <v>206</v>
      </c>
      <c r="I65" s="15">
        <v>61</v>
      </c>
      <c r="J65" s="1">
        <v>0.99454565630887903</v>
      </c>
      <c r="K65" s="1"/>
      <c r="L65" s="7">
        <v>0.99575646751174596</v>
      </c>
    </row>
    <row r="66" spans="2:12" x14ac:dyDescent="0.25">
      <c r="B66" s="6" t="s">
        <v>207</v>
      </c>
      <c r="C66" s="15">
        <v>62</v>
      </c>
      <c r="D66" s="1">
        <v>0.97599104395922376</v>
      </c>
      <c r="E66" s="1"/>
      <c r="F66" s="7">
        <v>0.97722708348619036</v>
      </c>
      <c r="H66" s="6" t="s">
        <v>207</v>
      </c>
      <c r="I66" s="15">
        <v>62</v>
      </c>
      <c r="J66" s="1">
        <v>0.9945515397591439</v>
      </c>
      <c r="K66" s="1"/>
      <c r="L66" s="7">
        <v>0.99576397645404047</v>
      </c>
    </row>
    <row r="67" spans="2:12" x14ac:dyDescent="0.25">
      <c r="B67" s="6" t="s">
        <v>208</v>
      </c>
      <c r="C67" s="15">
        <v>63</v>
      </c>
      <c r="D67" s="1">
        <v>0.97597375282070531</v>
      </c>
      <c r="E67" s="1"/>
      <c r="F67" s="7">
        <v>0.97720501527623793</v>
      </c>
      <c r="H67" s="6" t="s">
        <v>208</v>
      </c>
      <c r="I67" s="15">
        <v>63</v>
      </c>
      <c r="J67" s="1">
        <v>0.99453457206228701</v>
      </c>
      <c r="K67" s="1"/>
      <c r="L67" s="7">
        <v>0.99574232004544316</v>
      </c>
    </row>
    <row r="68" spans="2:12" x14ac:dyDescent="0.25">
      <c r="B68" s="6" t="s">
        <v>209</v>
      </c>
      <c r="C68" s="15">
        <v>64</v>
      </c>
      <c r="D68" s="1">
        <v>0.97597018077969189</v>
      </c>
      <c r="E68" s="1"/>
      <c r="F68" s="7">
        <v>0.97720045646830811</v>
      </c>
      <c r="H68" s="6" t="s">
        <v>209</v>
      </c>
      <c r="I68" s="15">
        <v>64</v>
      </c>
      <c r="J68" s="1">
        <v>0.99453106679308745</v>
      </c>
      <c r="K68" s="1"/>
      <c r="L68" s="7">
        <v>0.99573784620841155</v>
      </c>
    </row>
    <row r="69" spans="2:12" x14ac:dyDescent="0.25">
      <c r="B69" s="6" t="s">
        <v>210</v>
      </c>
      <c r="C69" s="15">
        <v>65</v>
      </c>
      <c r="D69" s="1">
        <v>0.97597112499840399</v>
      </c>
      <c r="E69" s="1"/>
      <c r="F69" s="7">
        <v>0.97720166149872867</v>
      </c>
      <c r="H69" s="6" t="s">
        <v>210</v>
      </c>
      <c r="I69" s="15">
        <v>65</v>
      </c>
      <c r="J69" s="1">
        <v>0.99453199331475861</v>
      </c>
      <c r="K69" s="1"/>
      <c r="L69" s="7">
        <v>0.99573902877237597</v>
      </c>
    </row>
    <row r="70" spans="2:12" x14ac:dyDescent="0.25">
      <c r="B70" s="6" t="s">
        <v>211</v>
      </c>
      <c r="C70" s="15">
        <v>66</v>
      </c>
      <c r="D70" s="1">
        <v>0.97596642072330841</v>
      </c>
      <c r="E70" s="1"/>
      <c r="F70" s="7">
        <v>0.97719565755797277</v>
      </c>
      <c r="H70" s="6" t="s">
        <v>211</v>
      </c>
      <c r="I70" s="15">
        <v>66</v>
      </c>
      <c r="J70" s="1">
        <v>0.99452737714833461</v>
      </c>
      <c r="K70" s="1"/>
      <c r="L70" s="7">
        <v>0.99573313678736797</v>
      </c>
    </row>
    <row r="71" spans="2:12" x14ac:dyDescent="0.25">
      <c r="B71" s="6" t="s">
        <v>212</v>
      </c>
      <c r="C71" s="15">
        <v>67</v>
      </c>
      <c r="D71" s="1">
        <v>0.97595946566073954</v>
      </c>
      <c r="E71" s="1"/>
      <c r="F71" s="7">
        <v>0.97718678079758403</v>
      </c>
      <c r="H71" s="6" t="s">
        <v>212</v>
      </c>
      <c r="I71" s="15">
        <v>67</v>
      </c>
      <c r="J71" s="1">
        <v>0.99452055211508716</v>
      </c>
      <c r="K71" s="1"/>
      <c r="L71" s="7">
        <v>0.99572442557589336</v>
      </c>
    </row>
    <row r="72" spans="2:12" x14ac:dyDescent="0.25">
      <c r="B72" s="6" t="s">
        <v>213</v>
      </c>
      <c r="C72" s="15">
        <v>68</v>
      </c>
      <c r="D72" s="1">
        <v>0.97620505854171458</v>
      </c>
      <c r="E72" s="1"/>
      <c r="F72" s="7">
        <v>0.97750021020150313</v>
      </c>
      <c r="H72" s="6" t="s">
        <v>213</v>
      </c>
      <c r="I72" s="15">
        <v>68</v>
      </c>
      <c r="J72" s="1">
        <v>0.99476155029200697</v>
      </c>
      <c r="K72" s="1"/>
      <c r="L72" s="7">
        <v>0.99603200830424943</v>
      </c>
    </row>
    <row r="73" spans="2:12" x14ac:dyDescent="0.25">
      <c r="B73" s="6" t="s">
        <v>214</v>
      </c>
      <c r="C73" s="15">
        <v>69</v>
      </c>
      <c r="D73" s="1">
        <v>0.97614528735100936</v>
      </c>
      <c r="E73" s="1"/>
      <c r="F73" s="7">
        <v>0.97742393507682024</v>
      </c>
      <c r="H73" s="6" t="s">
        <v>214</v>
      </c>
      <c r="I73" s="15">
        <v>69</v>
      </c>
      <c r="J73" s="1">
        <v>0.99470289941184575</v>
      </c>
      <c r="K73" s="1"/>
      <c r="L73" s="7">
        <v>0.99595715835615495</v>
      </c>
    </row>
    <row r="74" spans="2:12" x14ac:dyDescent="0.25">
      <c r="B74" s="6" t="s">
        <v>215</v>
      </c>
      <c r="C74" s="15">
        <v>70</v>
      </c>
      <c r="D74" s="1">
        <v>0.97608387849371436</v>
      </c>
      <c r="E74" s="1"/>
      <c r="F74" s="7">
        <v>0.97734556605332412</v>
      </c>
      <c r="H74" s="6" t="s">
        <v>215</v>
      </c>
      <c r="I74" s="15">
        <v>70</v>
      </c>
      <c r="J74" s="1">
        <v>0.99464264098771771</v>
      </c>
      <c r="K74" s="1"/>
      <c r="L74" s="7">
        <v>0.99588025329212404</v>
      </c>
    </row>
    <row r="75" spans="2:12" x14ac:dyDescent="0.25">
      <c r="B75" s="6" t="s">
        <v>216</v>
      </c>
      <c r="C75" s="15">
        <v>71</v>
      </c>
      <c r="D75" s="1">
        <v>0.97605105023189731</v>
      </c>
      <c r="E75" s="1"/>
      <c r="F75" s="7">
        <v>0.97730367150961694</v>
      </c>
      <c r="H75" s="6" t="s">
        <v>216</v>
      </c>
      <c r="I75" s="15">
        <v>71</v>
      </c>
      <c r="J75" s="1">
        <v>0.99461042785495923</v>
      </c>
      <c r="K75" s="1"/>
      <c r="L75" s="7">
        <v>0.99583914118354255</v>
      </c>
    </row>
    <row r="76" spans="2:12" x14ac:dyDescent="0.25">
      <c r="B76" s="6" t="s">
        <v>217</v>
      </c>
      <c r="C76" s="15">
        <v>72</v>
      </c>
      <c r="D76" s="1">
        <v>0.97600012931877511</v>
      </c>
      <c r="E76" s="1"/>
      <c r="F76" s="7">
        <v>0.97723868759904642</v>
      </c>
      <c r="H76" s="6" t="s">
        <v>217</v>
      </c>
      <c r="I76" s="15">
        <v>72</v>
      </c>
      <c r="J76" s="1">
        <v>0.99456046095040118</v>
      </c>
      <c r="K76" s="1"/>
      <c r="L76" s="7">
        <v>0.99577537134017946</v>
      </c>
    </row>
    <row r="77" spans="2:12" x14ac:dyDescent="0.25">
      <c r="B77" s="6" t="s">
        <v>218</v>
      </c>
      <c r="C77" s="15">
        <v>73</v>
      </c>
      <c r="D77" s="1">
        <v>0.97587774687608364</v>
      </c>
      <c r="E77" s="1"/>
      <c r="F77" s="7">
        <v>0.97708250581648748</v>
      </c>
      <c r="H77" s="6" t="s">
        <v>218</v>
      </c>
      <c r="I77" s="15">
        <v>73</v>
      </c>
      <c r="J77" s="1">
        <v>0.99444037159236598</v>
      </c>
      <c r="K77" s="1"/>
      <c r="L77" s="7">
        <v>0.99562210705914389</v>
      </c>
    </row>
    <row r="78" spans="2:12" x14ac:dyDescent="0.25">
      <c r="B78" s="6" t="s">
        <v>219</v>
      </c>
      <c r="C78" s="15">
        <v>74</v>
      </c>
      <c r="D78" s="1">
        <v>0.97584828469184703</v>
      </c>
      <c r="E78" s="1"/>
      <c r="F78" s="7">
        <v>0.97704490650776121</v>
      </c>
      <c r="H78" s="6" t="s">
        <v>219</v>
      </c>
      <c r="I78" s="15">
        <v>74</v>
      </c>
      <c r="J78" s="1">
        <v>0.99441146140519099</v>
      </c>
      <c r="K78" s="1"/>
      <c r="L78" s="7">
        <v>0.99558520998406008</v>
      </c>
    </row>
    <row r="79" spans="2:12" x14ac:dyDescent="0.25">
      <c r="B79" s="6" t="s">
        <v>220</v>
      </c>
      <c r="C79" s="15">
        <v>75</v>
      </c>
      <c r="D79" s="1">
        <v>0.97584367091013069</v>
      </c>
      <c r="E79" s="1"/>
      <c r="F79" s="7">
        <v>0.97703901841359186</v>
      </c>
      <c r="H79" s="6" t="s">
        <v>220</v>
      </c>
      <c r="I79" s="15">
        <v>75</v>
      </c>
      <c r="J79" s="1">
        <v>0.99440693410050407</v>
      </c>
      <c r="K79" s="1"/>
      <c r="L79" s="7">
        <v>0.99557943196297483</v>
      </c>
    </row>
    <row r="80" spans="2:12" x14ac:dyDescent="0.25">
      <c r="B80" s="6" t="s">
        <v>221</v>
      </c>
      <c r="C80" s="15">
        <v>76</v>
      </c>
      <c r="D80" s="1">
        <v>0.97583743151087377</v>
      </c>
      <c r="E80" s="1"/>
      <c r="F80" s="7">
        <v>0.97703105587480343</v>
      </c>
      <c r="H80" s="6" t="s">
        <v>221</v>
      </c>
      <c r="I80" s="15">
        <v>76</v>
      </c>
      <c r="J80" s="1">
        <v>0.99440081155192117</v>
      </c>
      <c r="K80" s="1"/>
      <c r="L80" s="7">
        <v>0.99557161815463591</v>
      </c>
    </row>
    <row r="81" spans="2:12" x14ac:dyDescent="0.25">
      <c r="B81" s="6" t="s">
        <v>222</v>
      </c>
      <c r="C81" s="15">
        <v>77</v>
      </c>
      <c r="D81" s="1">
        <v>0.97580891429841443</v>
      </c>
      <c r="E81" s="1"/>
      <c r="F81" s="7">
        <v>0.97699466260058498</v>
      </c>
      <c r="H81" s="6" t="s">
        <v>222</v>
      </c>
      <c r="I81" s="15">
        <v>77</v>
      </c>
      <c r="J81" s="1">
        <v>0.99437282863948284</v>
      </c>
      <c r="K81" s="1"/>
      <c r="L81" s="7">
        <v>0.99553590477311504</v>
      </c>
    </row>
    <row r="82" spans="2:12" x14ac:dyDescent="0.25">
      <c r="B82" s="6" t="s">
        <v>223</v>
      </c>
      <c r="C82" s="15">
        <v>78</v>
      </c>
      <c r="D82" s="1">
        <v>0.97579670572492871</v>
      </c>
      <c r="E82" s="1"/>
      <c r="F82" s="7">
        <v>0.97697908230152719</v>
      </c>
      <c r="H82" s="6" t="s">
        <v>223</v>
      </c>
      <c r="I82" s="15">
        <v>78</v>
      </c>
      <c r="J82" s="1">
        <v>0.99436084887241905</v>
      </c>
      <c r="K82" s="1"/>
      <c r="L82" s="7">
        <v>0.99552061565941041</v>
      </c>
    </row>
    <row r="83" spans="2:12" x14ac:dyDescent="0.25">
      <c r="B83" s="6" t="s">
        <v>224</v>
      </c>
      <c r="C83" s="15">
        <v>79</v>
      </c>
      <c r="D83" s="1">
        <v>0.97579574707246008</v>
      </c>
      <c r="E83" s="1"/>
      <c r="F83" s="7">
        <v>0.97697785882100019</v>
      </c>
      <c r="H83" s="6" t="s">
        <v>224</v>
      </c>
      <c r="I83" s="15">
        <v>79</v>
      </c>
      <c r="J83" s="1">
        <v>0.99435990829352394</v>
      </c>
      <c r="K83" s="1"/>
      <c r="L83" s="7">
        <v>0.99551941502187236</v>
      </c>
    </row>
    <row r="84" spans="2:12" x14ac:dyDescent="0.25">
      <c r="B84" s="6" t="s">
        <v>225</v>
      </c>
      <c r="C84" s="15">
        <v>80</v>
      </c>
      <c r="D84" s="1">
        <v>0.97578265176426737</v>
      </c>
      <c r="E84" s="1"/>
      <c r="F84" s="7">
        <v>0.97696114842154591</v>
      </c>
      <c r="H84" s="6" t="s">
        <v>225</v>
      </c>
      <c r="I84" s="15">
        <v>80</v>
      </c>
      <c r="J84" s="1">
        <v>0.99434705848470661</v>
      </c>
      <c r="K84" s="1"/>
      <c r="L84" s="7">
        <v>0.99550301689360721</v>
      </c>
    </row>
    <row r="85" spans="2:12" x14ac:dyDescent="0.25">
      <c r="B85" s="6" t="s">
        <v>226</v>
      </c>
      <c r="C85" s="15">
        <v>81</v>
      </c>
      <c r="D85" s="1">
        <v>0.97578456191508189</v>
      </c>
      <c r="E85" s="1"/>
      <c r="F85" s="7">
        <v>0.97696358634581304</v>
      </c>
      <c r="H85" s="6" t="s">
        <v>226</v>
      </c>
      <c r="I85" s="15">
        <v>81</v>
      </c>
      <c r="J85" s="1">
        <v>0.99434893286490655</v>
      </c>
      <c r="K85" s="1"/>
      <c r="L85" s="7">
        <v>0.99550540938291832</v>
      </c>
    </row>
    <row r="86" spans="2:12" x14ac:dyDescent="0.25">
      <c r="B86" s="6" t="s">
        <v>227</v>
      </c>
      <c r="C86" s="15">
        <v>82</v>
      </c>
      <c r="D86" s="1">
        <v>0.97578273686067662</v>
      </c>
      <c r="E86" s="1"/>
      <c r="F86" s="7">
        <v>0.97696125636094411</v>
      </c>
      <c r="H86" s="6" t="s">
        <v>227</v>
      </c>
      <c r="I86" s="15">
        <v>82</v>
      </c>
      <c r="J86" s="1">
        <v>0.99434714194947382</v>
      </c>
      <c r="K86" s="1"/>
      <c r="L86" s="7">
        <v>0.99550312269931951</v>
      </c>
    </row>
    <row r="87" spans="2:12" x14ac:dyDescent="0.25">
      <c r="B87" s="6" t="s">
        <v>228</v>
      </c>
      <c r="C87" s="15">
        <v>83</v>
      </c>
      <c r="D87" s="1">
        <v>0.9759156216812972</v>
      </c>
      <c r="E87" s="1"/>
      <c r="F87" s="7">
        <v>0.97713084597390654</v>
      </c>
      <c r="H87" s="6" t="s">
        <v>228</v>
      </c>
      <c r="I87" s="15">
        <v>83</v>
      </c>
      <c r="J87" s="1">
        <v>0.99447753738634681</v>
      </c>
      <c r="K87" s="1"/>
      <c r="L87" s="7">
        <v>0.99566954466747903</v>
      </c>
    </row>
    <row r="88" spans="2:12" x14ac:dyDescent="0.25">
      <c r="B88" s="6" t="s">
        <v>229</v>
      </c>
      <c r="C88" s="15">
        <v>84</v>
      </c>
      <c r="D88" s="1">
        <v>0.97590405898704735</v>
      </c>
      <c r="E88" s="1"/>
      <c r="F88" s="7">
        <v>0.97711609341941941</v>
      </c>
      <c r="H88" s="6" t="s">
        <v>229</v>
      </c>
      <c r="I88" s="15">
        <v>84</v>
      </c>
      <c r="J88" s="1">
        <v>0.9944661918260026</v>
      </c>
      <c r="K88" s="1"/>
      <c r="L88" s="7">
        <v>0.99565506836254469</v>
      </c>
    </row>
    <row r="89" spans="2:12" x14ac:dyDescent="0.25">
      <c r="B89" s="6" t="s">
        <v>230</v>
      </c>
      <c r="C89" s="15">
        <v>85</v>
      </c>
      <c r="D89" s="1">
        <v>0.97590240839283227</v>
      </c>
      <c r="E89" s="1"/>
      <c r="F89" s="7">
        <v>0.97711398784809</v>
      </c>
      <c r="H89" s="6" t="s">
        <v>230</v>
      </c>
      <c r="I89" s="15">
        <v>85</v>
      </c>
      <c r="J89" s="1">
        <v>0.99446457223298657</v>
      </c>
      <c r="K89" s="1"/>
      <c r="L89" s="7">
        <v>0.99565300220164654</v>
      </c>
    </row>
    <row r="90" spans="2:12" x14ac:dyDescent="0.25">
      <c r="B90" s="6" t="s">
        <v>231</v>
      </c>
      <c r="C90" s="15">
        <v>86</v>
      </c>
      <c r="D90" s="1">
        <v>0.97590044778662455</v>
      </c>
      <c r="E90" s="1"/>
      <c r="F90" s="7">
        <v>0.97711148578773854</v>
      </c>
      <c r="H90" s="6" t="s">
        <v>231</v>
      </c>
      <c r="I90" s="15">
        <v>86</v>
      </c>
      <c r="J90" s="1">
        <v>0.99446264840148091</v>
      </c>
      <c r="K90" s="1"/>
      <c r="L90" s="7">
        <v>0.99565054683136045</v>
      </c>
    </row>
    <row r="91" spans="2:12" x14ac:dyDescent="0.25">
      <c r="B91" s="6" t="s">
        <v>232</v>
      </c>
      <c r="C91" s="15">
        <v>87</v>
      </c>
      <c r="D91" s="1">
        <v>0.97591300653559965</v>
      </c>
      <c r="E91" s="1"/>
      <c r="F91" s="7">
        <v>0.97712750939139437</v>
      </c>
      <c r="H91" s="6" t="s">
        <v>232</v>
      </c>
      <c r="I91" s="15">
        <v>87</v>
      </c>
      <c r="J91" s="1">
        <v>0.99447497131542206</v>
      </c>
      <c r="K91" s="1"/>
      <c r="L91" s="7">
        <v>0.99566627058940893</v>
      </c>
    </row>
    <row r="92" spans="2:12" x14ac:dyDescent="0.25">
      <c r="B92" s="6" t="s">
        <v>233</v>
      </c>
      <c r="C92" s="15">
        <v>88</v>
      </c>
      <c r="D92" s="1">
        <v>0.97591300653559965</v>
      </c>
      <c r="E92" s="1"/>
      <c r="F92" s="7">
        <v>0.97712750939139437</v>
      </c>
      <c r="H92" s="6" t="s">
        <v>233</v>
      </c>
      <c r="I92" s="15">
        <v>88</v>
      </c>
      <c r="J92" s="1">
        <v>0.99447497131542206</v>
      </c>
      <c r="K92" s="1"/>
      <c r="L92" s="7">
        <v>0.99566627058940893</v>
      </c>
    </row>
    <row r="93" spans="2:12" ht="15.75" thickBot="1" x14ac:dyDescent="0.3">
      <c r="B93" s="8" t="s">
        <v>234</v>
      </c>
      <c r="C93" s="15">
        <v>89</v>
      </c>
      <c r="D93" s="9">
        <v>0.9765599386826993</v>
      </c>
      <c r="E93" s="9">
        <v>0.97856321584461881</v>
      </c>
      <c r="F93" s="10">
        <v>0.97797056591880649</v>
      </c>
      <c r="H93" s="8" t="s">
        <v>234</v>
      </c>
      <c r="I93" s="15">
        <v>89</v>
      </c>
      <c r="J93" s="9">
        <v>0.99510977584358451</v>
      </c>
      <c r="K93" s="9">
        <v>0.9970712534735694</v>
      </c>
      <c r="L93" s="10">
        <v>0.99649357373819347</v>
      </c>
    </row>
  </sheetData>
  <mergeCells count="2">
    <mergeCell ref="B2:F2"/>
    <mergeCell ref="H2:L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4443-B2AA-4E44-BF89-8F1237F729C6}">
  <dimension ref="A1:N145"/>
  <sheetViews>
    <sheetView topLeftCell="B1" workbookViewId="0">
      <selection activeCell="P6" sqref="P6"/>
    </sheetView>
  </sheetViews>
  <sheetFormatPr defaultRowHeight="15" x14ac:dyDescent="0.25"/>
  <cols>
    <col min="1" max="1" width="15.85546875" bestFit="1" customWidth="1"/>
    <col min="3" max="3" width="29.85546875" bestFit="1" customWidth="1"/>
    <col min="11" max="11" width="24" bestFit="1" customWidth="1"/>
    <col min="12" max="12" width="24.140625" bestFit="1" customWidth="1"/>
  </cols>
  <sheetData>
    <row r="1" spans="1:14" x14ac:dyDescent="0.25">
      <c r="A1" s="60">
        <v>43026</v>
      </c>
      <c r="B1">
        <v>-5990</v>
      </c>
      <c r="C1" t="str">
        <f>_xlfn.CONCAT(TEXT(A1,"aaaa-mm-dd hh:mm:ss,"),B1)</f>
        <v>2017-10-18 00:00:00,-5990</v>
      </c>
      <c r="F1">
        <v>0</v>
      </c>
      <c r="G1">
        <v>5.99</v>
      </c>
      <c r="H1">
        <f>(F1-G1)*1000</f>
        <v>-5990</v>
      </c>
      <c r="K1" t="s">
        <v>257</v>
      </c>
      <c r="L1" t="s">
        <v>259</v>
      </c>
    </row>
    <row r="2" spans="1:14" x14ac:dyDescent="0.25">
      <c r="A2" s="60">
        <v>43026.006944444445</v>
      </c>
      <c r="B2">
        <v>-9890</v>
      </c>
      <c r="C2" t="str">
        <f t="shared" ref="C2:C65" si="0">_xlfn.CONCAT(TEXT(A2,"aaaa-mm-dd hh:mm:ss,"),B2)</f>
        <v>2017-10-18 00:10:00,-9890</v>
      </c>
      <c r="F2">
        <v>0</v>
      </c>
      <c r="G2">
        <v>9.89</v>
      </c>
      <c r="H2">
        <f t="shared" ref="H2:H65" si="1">(F2-G2)*1000</f>
        <v>-9890</v>
      </c>
      <c r="K2">
        <v>294.04199999999997</v>
      </c>
      <c r="L2">
        <v>300.00299999999999</v>
      </c>
      <c r="M2">
        <f>(SUM(K2:K145)*(1/6))/(MAX(K2:K145)*144*(1/6))</f>
        <v>0.52964809543686986</v>
      </c>
      <c r="N2">
        <f>(SUM(L2:L145)*(1/6))/(MAX(L2:L145)*144*(1/6))</f>
        <v>0.73194379746086691</v>
      </c>
    </row>
    <row r="3" spans="1:14" x14ac:dyDescent="0.25">
      <c r="A3" s="60">
        <v>43026.013888888891</v>
      </c>
      <c r="B3">
        <v>-13690</v>
      </c>
      <c r="C3" t="str">
        <f t="shared" si="0"/>
        <v>2017-10-18 00:20:00,-13690</v>
      </c>
      <c r="F3">
        <v>0</v>
      </c>
      <c r="G3">
        <v>13.69</v>
      </c>
      <c r="H3">
        <f t="shared" si="1"/>
        <v>-13690</v>
      </c>
      <c r="K3">
        <v>290.13200000000001</v>
      </c>
      <c r="L3">
        <v>299.99400000000003</v>
      </c>
    </row>
    <row r="4" spans="1:14" x14ac:dyDescent="0.25">
      <c r="A4" s="60">
        <v>43026.020833333336</v>
      </c>
      <c r="B4">
        <v>-17490</v>
      </c>
      <c r="C4" t="str">
        <f t="shared" si="0"/>
        <v>2017-10-18 00:30:00,-17490</v>
      </c>
      <c r="F4">
        <v>0</v>
      </c>
      <c r="G4">
        <v>17.489999999999998</v>
      </c>
      <c r="H4">
        <f t="shared" si="1"/>
        <v>-17490</v>
      </c>
      <c r="K4">
        <v>286.322</v>
      </c>
      <c r="L4">
        <v>299.98500000000001</v>
      </c>
    </row>
    <row r="5" spans="1:14" x14ac:dyDescent="0.25">
      <c r="A5" s="60">
        <v>43026.027777777781</v>
      </c>
      <c r="B5">
        <v>-21390</v>
      </c>
      <c r="C5" t="str">
        <f t="shared" si="0"/>
        <v>2017-10-18 00:40:00,-21390</v>
      </c>
      <c r="F5">
        <v>0</v>
      </c>
      <c r="G5">
        <v>21.39</v>
      </c>
      <c r="H5">
        <f t="shared" si="1"/>
        <v>-21390</v>
      </c>
      <c r="K5">
        <v>282.51299999999998</v>
      </c>
      <c r="L5">
        <v>299.97699999999998</v>
      </c>
    </row>
    <row r="6" spans="1:14" x14ac:dyDescent="0.25">
      <c r="A6" s="60">
        <v>43026.034722222219</v>
      </c>
      <c r="B6">
        <v>-25190</v>
      </c>
      <c r="C6" t="str">
        <f t="shared" si="0"/>
        <v>2017-10-18 00:50:00,-25190</v>
      </c>
      <c r="F6">
        <v>0</v>
      </c>
      <c r="G6">
        <v>25.19</v>
      </c>
      <c r="H6">
        <f t="shared" si="1"/>
        <v>-25190</v>
      </c>
      <c r="K6">
        <v>278.60399999999998</v>
      </c>
      <c r="L6">
        <v>299.96899999999999</v>
      </c>
    </row>
    <row r="7" spans="1:14" x14ac:dyDescent="0.25">
      <c r="A7" s="60">
        <v>43026.041666666664</v>
      </c>
      <c r="B7">
        <v>-28990</v>
      </c>
      <c r="C7" t="str">
        <f t="shared" si="0"/>
        <v>2017-10-18 01:00:00,-28990</v>
      </c>
      <c r="F7">
        <v>0</v>
      </c>
      <c r="G7">
        <v>28.99</v>
      </c>
      <c r="H7">
        <f t="shared" si="1"/>
        <v>-28990</v>
      </c>
      <c r="K7">
        <v>274.79500000000002</v>
      </c>
      <c r="L7">
        <v>299.96100000000001</v>
      </c>
    </row>
    <row r="8" spans="1:14" x14ac:dyDescent="0.25">
      <c r="A8" s="60">
        <v>43026.048611111109</v>
      </c>
      <c r="B8">
        <v>-31590</v>
      </c>
      <c r="C8" t="str">
        <f t="shared" si="0"/>
        <v>2017-10-18 01:10:00,-31590</v>
      </c>
      <c r="F8">
        <v>0</v>
      </c>
      <c r="G8">
        <v>31.59</v>
      </c>
      <c r="H8">
        <f t="shared" si="1"/>
        <v>-31590</v>
      </c>
      <c r="K8">
        <v>270.98700000000002</v>
      </c>
      <c r="L8">
        <v>299.95299999999997</v>
      </c>
    </row>
    <row r="9" spans="1:14" x14ac:dyDescent="0.25">
      <c r="A9" s="60">
        <v>43026.055555555555</v>
      </c>
      <c r="B9">
        <v>-33990</v>
      </c>
      <c r="C9" t="str">
        <f t="shared" si="0"/>
        <v>2017-10-18 01:20:00,-33990</v>
      </c>
      <c r="F9">
        <v>0</v>
      </c>
      <c r="G9">
        <v>33.99</v>
      </c>
      <c r="H9">
        <f t="shared" si="1"/>
        <v>-33990</v>
      </c>
      <c r="K9">
        <v>268.38499999999999</v>
      </c>
      <c r="L9">
        <v>299.95100000000002</v>
      </c>
    </row>
    <row r="10" spans="1:14" x14ac:dyDescent="0.25">
      <c r="A10" s="60">
        <v>43026.0625</v>
      </c>
      <c r="B10">
        <v>-36490</v>
      </c>
      <c r="C10" t="str">
        <f t="shared" si="0"/>
        <v>2017-10-18 01:30:00,-36490</v>
      </c>
      <c r="F10">
        <v>0</v>
      </c>
      <c r="G10">
        <v>36.49</v>
      </c>
      <c r="H10">
        <f t="shared" si="1"/>
        <v>-36490</v>
      </c>
      <c r="K10">
        <v>265.983</v>
      </c>
      <c r="L10">
        <v>299.95</v>
      </c>
    </row>
    <row r="11" spans="1:14" x14ac:dyDescent="0.25">
      <c r="A11" s="60">
        <v>43026.069444444445</v>
      </c>
      <c r="B11">
        <v>-39090</v>
      </c>
      <c r="C11" t="str">
        <f t="shared" si="0"/>
        <v>2017-10-18 01:40:00,-39090</v>
      </c>
      <c r="F11">
        <v>0</v>
      </c>
      <c r="G11">
        <v>39.090000000000003</v>
      </c>
      <c r="H11">
        <f t="shared" si="1"/>
        <v>-39090</v>
      </c>
      <c r="K11">
        <v>263.48099999999999</v>
      </c>
      <c r="L11">
        <v>299.94900000000001</v>
      </c>
    </row>
    <row r="12" spans="1:14" x14ac:dyDescent="0.25">
      <c r="A12" s="60">
        <v>43026.076388888891</v>
      </c>
      <c r="B12">
        <v>-41490</v>
      </c>
      <c r="C12" t="str">
        <f t="shared" si="0"/>
        <v>2017-10-18 01:50:00,-41490</v>
      </c>
      <c r="F12">
        <v>0</v>
      </c>
      <c r="G12">
        <v>41.49</v>
      </c>
      <c r="H12">
        <f t="shared" si="1"/>
        <v>-41490</v>
      </c>
      <c r="K12">
        <v>260.88</v>
      </c>
      <c r="L12">
        <v>299.947</v>
      </c>
    </row>
    <row r="13" spans="1:14" x14ac:dyDescent="0.25">
      <c r="A13" s="60">
        <v>43026.083333333336</v>
      </c>
      <c r="B13">
        <v>-43990</v>
      </c>
      <c r="C13" t="str">
        <f t="shared" si="0"/>
        <v>2017-10-18 02:00:00,-43990</v>
      </c>
      <c r="F13">
        <v>0</v>
      </c>
      <c r="G13">
        <v>43.99</v>
      </c>
      <c r="H13">
        <f t="shared" si="1"/>
        <v>-43990</v>
      </c>
      <c r="K13">
        <v>258.47800000000001</v>
      </c>
      <c r="L13">
        <v>299.94600000000003</v>
      </c>
    </row>
    <row r="14" spans="1:14" x14ac:dyDescent="0.25">
      <c r="A14" s="60">
        <v>43026.090277777781</v>
      </c>
      <c r="B14">
        <v>-46190</v>
      </c>
      <c r="C14" t="str">
        <f t="shared" si="0"/>
        <v>2017-10-18 02:10:00,-46190</v>
      </c>
      <c r="F14">
        <v>0</v>
      </c>
      <c r="G14">
        <v>46.19</v>
      </c>
      <c r="H14">
        <f t="shared" si="1"/>
        <v>-46190</v>
      </c>
      <c r="K14">
        <v>255.977</v>
      </c>
      <c r="L14">
        <v>299.94499999999999</v>
      </c>
    </row>
    <row r="15" spans="1:14" x14ac:dyDescent="0.25">
      <c r="A15" s="60">
        <v>43026.097222222219</v>
      </c>
      <c r="B15">
        <v>-48390</v>
      </c>
      <c r="C15" t="str">
        <f t="shared" si="0"/>
        <v>2017-10-18 02:20:00,-48390</v>
      </c>
      <c r="F15">
        <v>0</v>
      </c>
      <c r="G15">
        <v>48.39</v>
      </c>
      <c r="H15">
        <f t="shared" si="1"/>
        <v>-48390</v>
      </c>
      <c r="K15">
        <v>253.774</v>
      </c>
      <c r="L15">
        <v>299.94200000000001</v>
      </c>
    </row>
    <row r="16" spans="1:14" x14ac:dyDescent="0.25">
      <c r="A16" s="60">
        <v>43026.104166666664</v>
      </c>
      <c r="B16">
        <v>-50490</v>
      </c>
      <c r="C16" t="str">
        <f t="shared" si="0"/>
        <v>2017-10-18 02:30:00,-50490</v>
      </c>
      <c r="F16">
        <v>0</v>
      </c>
      <c r="G16">
        <v>50.49</v>
      </c>
      <c r="H16">
        <f t="shared" si="1"/>
        <v>-50490</v>
      </c>
      <c r="K16">
        <v>251.571</v>
      </c>
      <c r="L16">
        <v>299.94</v>
      </c>
    </row>
    <row r="17" spans="1:12" x14ac:dyDescent="0.25">
      <c r="A17" s="60">
        <v>43026.111111111109</v>
      </c>
      <c r="B17">
        <v>-52690</v>
      </c>
      <c r="C17" t="str">
        <f t="shared" si="0"/>
        <v>2017-10-18 02:40:00,-52690</v>
      </c>
      <c r="F17">
        <v>0</v>
      </c>
      <c r="G17">
        <v>52.69</v>
      </c>
      <c r="H17">
        <f t="shared" si="1"/>
        <v>-52690</v>
      </c>
      <c r="K17">
        <v>249.46799999999999</v>
      </c>
      <c r="L17">
        <v>299.93700000000001</v>
      </c>
    </row>
    <row r="18" spans="1:12" x14ac:dyDescent="0.25">
      <c r="A18" s="60">
        <v>43026.118055555555</v>
      </c>
      <c r="B18">
        <v>-54890</v>
      </c>
      <c r="C18" t="str">
        <f t="shared" si="0"/>
        <v>2017-10-18 02:50:00,-54890</v>
      </c>
      <c r="F18">
        <v>0</v>
      </c>
      <c r="G18">
        <v>54.89</v>
      </c>
      <c r="H18">
        <f t="shared" si="1"/>
        <v>-54890</v>
      </c>
      <c r="K18">
        <v>247.26499999999999</v>
      </c>
      <c r="L18">
        <v>299.935</v>
      </c>
    </row>
    <row r="19" spans="1:12" x14ac:dyDescent="0.25">
      <c r="A19" s="60">
        <v>43026.125</v>
      </c>
      <c r="B19">
        <v>-56990</v>
      </c>
      <c r="C19" t="str">
        <f t="shared" si="0"/>
        <v>2017-10-18 03:00:00,-56990</v>
      </c>
      <c r="F19">
        <v>0</v>
      </c>
      <c r="G19">
        <v>56.99</v>
      </c>
      <c r="H19">
        <f t="shared" si="1"/>
        <v>-56990</v>
      </c>
      <c r="K19">
        <v>245.06299999999999</v>
      </c>
      <c r="L19">
        <v>299.93299999999999</v>
      </c>
    </row>
    <row r="20" spans="1:12" x14ac:dyDescent="0.25">
      <c r="A20" s="60">
        <v>43026.131944444445</v>
      </c>
      <c r="B20">
        <v>-56890</v>
      </c>
      <c r="C20" t="str">
        <f t="shared" si="0"/>
        <v>2017-10-18 03:10:00,-56890</v>
      </c>
      <c r="F20">
        <v>0</v>
      </c>
      <c r="G20">
        <v>56.89</v>
      </c>
      <c r="H20">
        <f t="shared" si="1"/>
        <v>-56890</v>
      </c>
      <c r="K20">
        <v>242.96</v>
      </c>
      <c r="L20">
        <v>299.93</v>
      </c>
    </row>
    <row r="21" spans="1:12" x14ac:dyDescent="0.25">
      <c r="A21" s="60">
        <v>43026.138888888891</v>
      </c>
      <c r="B21">
        <v>-56690</v>
      </c>
      <c r="C21" t="str">
        <f t="shared" si="0"/>
        <v>2017-10-18 03:20:00,-56690</v>
      </c>
      <c r="F21">
        <v>0</v>
      </c>
      <c r="G21">
        <v>56.69</v>
      </c>
      <c r="H21">
        <f t="shared" si="1"/>
        <v>-56690</v>
      </c>
      <c r="K21">
        <v>243.06</v>
      </c>
      <c r="L21">
        <v>299.93</v>
      </c>
    </row>
    <row r="22" spans="1:12" x14ac:dyDescent="0.25">
      <c r="A22" s="60">
        <v>43026.145833333336</v>
      </c>
      <c r="B22">
        <v>-56490</v>
      </c>
      <c r="C22" t="str">
        <f t="shared" si="0"/>
        <v>2017-10-18 03:30:00,-56490</v>
      </c>
      <c r="F22">
        <v>0</v>
      </c>
      <c r="G22">
        <v>56.49</v>
      </c>
      <c r="H22">
        <f t="shared" si="1"/>
        <v>-56490</v>
      </c>
      <c r="K22">
        <v>243.25899999999999</v>
      </c>
      <c r="L22">
        <v>299.93</v>
      </c>
    </row>
    <row r="23" spans="1:12" x14ac:dyDescent="0.25">
      <c r="A23" s="60">
        <v>43026.152777777781</v>
      </c>
      <c r="B23">
        <v>-16668.939999999999</v>
      </c>
      <c r="C23" t="str">
        <f t="shared" si="0"/>
        <v>2017-10-18 03:40:00,-16668.94</v>
      </c>
      <c r="F23">
        <v>0</v>
      </c>
      <c r="G23">
        <v>16.668939999999999</v>
      </c>
      <c r="H23">
        <f t="shared" si="1"/>
        <v>-16668.939999999999</v>
      </c>
      <c r="K23">
        <v>243.459</v>
      </c>
      <c r="L23">
        <v>299.93</v>
      </c>
    </row>
    <row r="24" spans="1:12" x14ac:dyDescent="0.25">
      <c r="A24" s="60">
        <v>43026.159722222219</v>
      </c>
      <c r="B24">
        <v>-763.41439000000003</v>
      </c>
      <c r="C24" t="str">
        <f t="shared" si="0"/>
        <v>2017-10-18 03:50:00,-763.41439</v>
      </c>
      <c r="F24">
        <v>0</v>
      </c>
      <c r="G24">
        <v>0.76341439</v>
      </c>
      <c r="H24">
        <f t="shared" si="1"/>
        <v>-763.41439000000003</v>
      </c>
      <c r="K24">
        <v>243.559</v>
      </c>
      <c r="L24">
        <v>260.20699999999999</v>
      </c>
    </row>
    <row r="25" spans="1:12" x14ac:dyDescent="0.25">
      <c r="A25" s="60">
        <v>43026.166666666664</v>
      </c>
      <c r="B25">
        <v>0</v>
      </c>
      <c r="C25" t="str">
        <f t="shared" si="0"/>
        <v>2017-10-18 04:00:00,0</v>
      </c>
      <c r="F25">
        <v>0</v>
      </c>
      <c r="G25">
        <v>0</v>
      </c>
      <c r="H25">
        <f t="shared" si="1"/>
        <v>0</v>
      </c>
      <c r="K25">
        <v>243.75899999999999</v>
      </c>
      <c r="L25">
        <v>244.5</v>
      </c>
    </row>
    <row r="26" spans="1:12" x14ac:dyDescent="0.25">
      <c r="A26" s="60">
        <v>43026.173611111109</v>
      </c>
      <c r="B26">
        <v>0</v>
      </c>
      <c r="C26" t="str">
        <f t="shared" si="0"/>
        <v>2017-10-18 04:10:00,0</v>
      </c>
      <c r="F26">
        <v>0</v>
      </c>
      <c r="G26">
        <v>0</v>
      </c>
      <c r="H26">
        <f t="shared" si="1"/>
        <v>0</v>
      </c>
      <c r="K26">
        <v>243.958</v>
      </c>
      <c r="L26">
        <v>243.93700000000001</v>
      </c>
    </row>
    <row r="27" spans="1:12" x14ac:dyDescent="0.25">
      <c r="A27" s="60">
        <v>43026.180555555555</v>
      </c>
      <c r="B27">
        <v>0</v>
      </c>
      <c r="C27" t="str">
        <f t="shared" si="0"/>
        <v>2017-10-18 04:20:00,0</v>
      </c>
      <c r="F27">
        <v>0</v>
      </c>
      <c r="G27">
        <v>0</v>
      </c>
      <c r="H27">
        <f t="shared" si="1"/>
        <v>0</v>
      </c>
      <c r="K27">
        <v>243.959</v>
      </c>
      <c r="L27">
        <v>243.93700000000001</v>
      </c>
    </row>
    <row r="28" spans="1:12" x14ac:dyDescent="0.25">
      <c r="A28" s="60">
        <v>43026.1875</v>
      </c>
      <c r="B28">
        <v>0</v>
      </c>
      <c r="C28" t="str">
        <f t="shared" si="0"/>
        <v>2017-10-18 04:30:00,0</v>
      </c>
      <c r="F28">
        <v>0</v>
      </c>
      <c r="G28">
        <v>0</v>
      </c>
      <c r="H28">
        <f t="shared" si="1"/>
        <v>0</v>
      </c>
      <c r="K28">
        <v>243.85900000000001</v>
      </c>
      <c r="L28">
        <v>243.83699999999999</v>
      </c>
    </row>
    <row r="29" spans="1:12" x14ac:dyDescent="0.25">
      <c r="A29" s="60">
        <v>43026.194444444445</v>
      </c>
      <c r="B29">
        <v>0</v>
      </c>
      <c r="C29" t="str">
        <f t="shared" si="0"/>
        <v>2017-10-18 04:40:00,0</v>
      </c>
      <c r="F29">
        <v>0</v>
      </c>
      <c r="G29">
        <v>0</v>
      </c>
      <c r="H29">
        <f t="shared" si="1"/>
        <v>0</v>
      </c>
      <c r="K29">
        <v>243.96</v>
      </c>
      <c r="L29">
        <v>243.93799999999999</v>
      </c>
    </row>
    <row r="30" spans="1:12" x14ac:dyDescent="0.25">
      <c r="A30" s="60">
        <v>43026.201388888891</v>
      </c>
      <c r="B30">
        <v>0</v>
      </c>
      <c r="C30" t="str">
        <f t="shared" si="0"/>
        <v>2017-10-18 04:50:00,0</v>
      </c>
      <c r="F30">
        <v>0</v>
      </c>
      <c r="G30">
        <v>0</v>
      </c>
      <c r="H30">
        <f t="shared" si="1"/>
        <v>0</v>
      </c>
      <c r="K30">
        <v>243.96</v>
      </c>
      <c r="L30">
        <v>243.93799999999999</v>
      </c>
    </row>
    <row r="31" spans="1:12" x14ac:dyDescent="0.25">
      <c r="A31" s="60">
        <v>43026.208333333336</v>
      </c>
      <c r="B31">
        <v>0</v>
      </c>
      <c r="C31" t="str">
        <f t="shared" si="0"/>
        <v>2017-10-18 05:00:00,0</v>
      </c>
      <c r="F31">
        <v>0</v>
      </c>
      <c r="G31">
        <v>0</v>
      </c>
      <c r="H31">
        <f t="shared" si="1"/>
        <v>0</v>
      </c>
      <c r="K31">
        <v>243.86099999999999</v>
      </c>
      <c r="L31">
        <v>243.839</v>
      </c>
    </row>
    <row r="32" spans="1:12" x14ac:dyDescent="0.25">
      <c r="A32" s="60">
        <v>43026.215277777781</v>
      </c>
      <c r="B32">
        <v>0</v>
      </c>
      <c r="C32" t="str">
        <f t="shared" si="0"/>
        <v>2017-10-18 05:10:00,0</v>
      </c>
      <c r="F32">
        <v>0</v>
      </c>
      <c r="G32">
        <v>0</v>
      </c>
      <c r="H32">
        <f t="shared" si="1"/>
        <v>0</v>
      </c>
      <c r="K32">
        <v>243.96100000000001</v>
      </c>
      <c r="L32">
        <v>243.93899999999999</v>
      </c>
    </row>
    <row r="33" spans="1:12" x14ac:dyDescent="0.25">
      <c r="A33" s="60">
        <v>43026.222222222219</v>
      </c>
      <c r="B33">
        <v>0</v>
      </c>
      <c r="C33" t="str">
        <f t="shared" si="0"/>
        <v>2017-10-18 05:20:00,0</v>
      </c>
      <c r="F33">
        <v>0</v>
      </c>
      <c r="G33">
        <v>0</v>
      </c>
      <c r="H33">
        <f t="shared" si="1"/>
        <v>0</v>
      </c>
      <c r="K33">
        <v>245.262</v>
      </c>
      <c r="L33">
        <v>245.24</v>
      </c>
    </row>
    <row r="34" spans="1:12" x14ac:dyDescent="0.25">
      <c r="A34" s="60">
        <v>43026.229166666664</v>
      </c>
      <c r="B34">
        <v>0</v>
      </c>
      <c r="C34" t="str">
        <f t="shared" si="0"/>
        <v>2017-10-18 05:30:00,0</v>
      </c>
      <c r="F34">
        <v>0</v>
      </c>
      <c r="G34">
        <v>0</v>
      </c>
      <c r="H34">
        <f t="shared" si="1"/>
        <v>0</v>
      </c>
      <c r="K34">
        <v>246.56299999999999</v>
      </c>
      <c r="L34">
        <v>246.541</v>
      </c>
    </row>
    <row r="35" spans="1:12" x14ac:dyDescent="0.25">
      <c r="A35" s="60">
        <v>43026.236111111109</v>
      </c>
      <c r="B35">
        <v>0</v>
      </c>
      <c r="C35" t="str">
        <f t="shared" si="0"/>
        <v>2017-10-18 05:40:00,0</v>
      </c>
      <c r="F35">
        <v>0</v>
      </c>
      <c r="G35">
        <v>0</v>
      </c>
      <c r="H35">
        <f t="shared" si="1"/>
        <v>0</v>
      </c>
      <c r="K35">
        <v>247.965</v>
      </c>
      <c r="L35">
        <v>247.94200000000001</v>
      </c>
    </row>
    <row r="36" spans="1:12" x14ac:dyDescent="0.25">
      <c r="A36" s="60">
        <v>43026.243055555555</v>
      </c>
      <c r="B36">
        <v>0</v>
      </c>
      <c r="C36" t="str">
        <f t="shared" si="0"/>
        <v>2017-10-18 05:50:00,0</v>
      </c>
      <c r="F36">
        <v>0</v>
      </c>
      <c r="G36">
        <v>0</v>
      </c>
      <c r="H36">
        <f t="shared" si="1"/>
        <v>0</v>
      </c>
      <c r="K36">
        <v>249.26599999999999</v>
      </c>
      <c r="L36">
        <v>249.244</v>
      </c>
    </row>
    <row r="37" spans="1:12" x14ac:dyDescent="0.25">
      <c r="A37" s="60">
        <v>43026.25</v>
      </c>
      <c r="B37">
        <v>241.8535</v>
      </c>
      <c r="C37" t="str">
        <f t="shared" si="0"/>
        <v>2017-10-18 06:00:00,241.8535</v>
      </c>
      <c r="F37">
        <v>0.2418535</v>
      </c>
      <c r="G37">
        <v>0</v>
      </c>
      <c r="H37">
        <f t="shared" si="1"/>
        <v>241.8535</v>
      </c>
      <c r="K37">
        <v>250.56700000000001</v>
      </c>
      <c r="L37">
        <v>250.54499999999999</v>
      </c>
    </row>
    <row r="38" spans="1:12" x14ac:dyDescent="0.25">
      <c r="A38" s="60">
        <v>43026.256944444445</v>
      </c>
      <c r="B38">
        <v>767.94231000000002</v>
      </c>
      <c r="C38" t="str">
        <f t="shared" si="0"/>
        <v>2017-10-18 06:10:00,767.94231</v>
      </c>
      <c r="F38">
        <v>0.76794231000000002</v>
      </c>
      <c r="G38">
        <v>0</v>
      </c>
      <c r="H38">
        <f t="shared" si="1"/>
        <v>767.94231000000002</v>
      </c>
      <c r="K38">
        <v>251.96899999999999</v>
      </c>
      <c r="L38">
        <v>251.70400000000001</v>
      </c>
    </row>
    <row r="39" spans="1:12" x14ac:dyDescent="0.25">
      <c r="A39" s="60">
        <v>43026.263888888891</v>
      </c>
      <c r="B39">
        <v>1481.1801</v>
      </c>
      <c r="C39" t="str">
        <f t="shared" si="0"/>
        <v>2017-10-18 06:20:00,1481.1801</v>
      </c>
      <c r="F39">
        <v>1.4811801</v>
      </c>
      <c r="G39">
        <v>0</v>
      </c>
      <c r="H39">
        <f t="shared" si="1"/>
        <v>1481.1801</v>
      </c>
      <c r="K39">
        <v>254.465</v>
      </c>
      <c r="L39">
        <v>253.67500000000001</v>
      </c>
    </row>
    <row r="40" spans="1:12" x14ac:dyDescent="0.25">
      <c r="A40" s="60">
        <v>43026.270833333336</v>
      </c>
      <c r="B40">
        <v>2272.2183</v>
      </c>
      <c r="C40" t="str">
        <f t="shared" si="0"/>
        <v>2017-10-18 06:30:00,2272.2183</v>
      </c>
      <c r="F40">
        <v>2.2722183</v>
      </c>
      <c r="G40">
        <v>0</v>
      </c>
      <c r="H40">
        <f t="shared" si="1"/>
        <v>2272.2183</v>
      </c>
      <c r="K40">
        <v>256.86200000000002</v>
      </c>
      <c r="L40">
        <v>255.358</v>
      </c>
    </row>
    <row r="41" spans="1:12" x14ac:dyDescent="0.25">
      <c r="A41" s="60">
        <v>43026.277777777781</v>
      </c>
      <c r="B41">
        <v>3086.9680000000003</v>
      </c>
      <c r="C41" t="str">
        <f t="shared" si="0"/>
        <v>2017-10-18 06:40:00,3086.968</v>
      </c>
      <c r="F41">
        <v>3.0869680000000002</v>
      </c>
      <c r="G41">
        <v>0</v>
      </c>
      <c r="H41">
        <f t="shared" si="1"/>
        <v>3086.9680000000003</v>
      </c>
      <c r="K41">
        <v>259.459</v>
      </c>
      <c r="L41">
        <v>257.16500000000002</v>
      </c>
    </row>
    <row r="42" spans="1:12" x14ac:dyDescent="0.25">
      <c r="A42" s="60">
        <v>43026.284722222219</v>
      </c>
      <c r="B42">
        <v>3865.2058999999999</v>
      </c>
      <c r="C42" t="str">
        <f t="shared" si="0"/>
        <v>2017-10-18 06:50:00,3865.2059</v>
      </c>
      <c r="F42">
        <v>3.8652058999999999</v>
      </c>
      <c r="G42">
        <v>0</v>
      </c>
      <c r="H42">
        <f t="shared" si="1"/>
        <v>3865.2058999999999</v>
      </c>
      <c r="K42">
        <v>261.95600000000002</v>
      </c>
      <c r="L42">
        <v>258.84699999999998</v>
      </c>
    </row>
    <row r="43" spans="1:12" x14ac:dyDescent="0.25">
      <c r="A43" s="60">
        <v>43026.291666666664</v>
      </c>
      <c r="B43">
        <v>4476.6660000000002</v>
      </c>
      <c r="C43" t="str">
        <f t="shared" si="0"/>
        <v>2017-10-18 07:00:00,4476.666</v>
      </c>
      <c r="F43">
        <v>4.4766659999999998</v>
      </c>
      <c r="G43">
        <v>0</v>
      </c>
      <c r="H43">
        <f t="shared" si="1"/>
        <v>4476.6660000000002</v>
      </c>
      <c r="K43">
        <v>264.35399999999998</v>
      </c>
      <c r="L43">
        <v>260.46600000000001</v>
      </c>
    </row>
    <row r="44" spans="1:12" x14ac:dyDescent="0.25">
      <c r="A44" s="60">
        <v>43026.298611111109</v>
      </c>
      <c r="B44">
        <v>3482.2613999999999</v>
      </c>
      <c r="C44" t="str">
        <f t="shared" si="0"/>
        <v>2017-10-18 07:10:00,3482.2614</v>
      </c>
      <c r="F44">
        <v>3.4822614000000001</v>
      </c>
      <c r="G44">
        <v>0</v>
      </c>
      <c r="H44">
        <f t="shared" si="1"/>
        <v>3482.2613999999999</v>
      </c>
      <c r="K44">
        <v>266.952</v>
      </c>
      <c r="L44">
        <v>262.45299999999997</v>
      </c>
    </row>
    <row r="45" spans="1:12" x14ac:dyDescent="0.25">
      <c r="A45" s="60">
        <v>43026.305555555555</v>
      </c>
      <c r="B45">
        <v>-1677.7761</v>
      </c>
      <c r="C45" t="str">
        <f t="shared" si="0"/>
        <v>2017-10-18 07:20:00,-1677.7761</v>
      </c>
      <c r="F45">
        <v>0</v>
      </c>
      <c r="G45">
        <v>1.6777761</v>
      </c>
      <c r="H45">
        <f t="shared" si="1"/>
        <v>-1677.7761</v>
      </c>
      <c r="K45">
        <v>252.02600000000001</v>
      </c>
      <c r="L45">
        <v>248.524</v>
      </c>
    </row>
    <row r="46" spans="1:12" x14ac:dyDescent="0.25">
      <c r="A46" s="60">
        <v>43026.3125</v>
      </c>
      <c r="B46">
        <v>-98.488749999999996</v>
      </c>
      <c r="C46" t="str">
        <f t="shared" si="0"/>
        <v>2017-10-18 07:30:00,-98.48875</v>
      </c>
      <c r="F46">
        <v>0</v>
      </c>
      <c r="G46">
        <v>9.848875E-2</v>
      </c>
      <c r="H46">
        <f t="shared" si="1"/>
        <v>-98.488749999999996</v>
      </c>
      <c r="K46">
        <v>230.20400000000001</v>
      </c>
      <c r="L46">
        <v>231.864</v>
      </c>
    </row>
    <row r="47" spans="1:12" x14ac:dyDescent="0.25">
      <c r="A47" s="60">
        <v>43026.319444444445</v>
      </c>
      <c r="B47">
        <v>1171.3420999999998</v>
      </c>
      <c r="C47" t="str">
        <f t="shared" si="0"/>
        <v>2017-10-18 07:40:00,1171.3421</v>
      </c>
      <c r="F47">
        <v>1.1713420999999999</v>
      </c>
      <c r="G47">
        <v>0</v>
      </c>
      <c r="H47">
        <f t="shared" si="1"/>
        <v>1171.3420999999998</v>
      </c>
      <c r="K47">
        <v>213.785</v>
      </c>
      <c r="L47">
        <v>213.86699999999999</v>
      </c>
    </row>
    <row r="48" spans="1:12" x14ac:dyDescent="0.25">
      <c r="A48" s="60">
        <v>43026.326388888891</v>
      </c>
      <c r="B48">
        <v>1040.7058</v>
      </c>
      <c r="C48" t="str">
        <f t="shared" si="0"/>
        <v>2017-10-18 07:50:00,1040.7058</v>
      </c>
      <c r="F48">
        <v>1.0407058</v>
      </c>
      <c r="G48">
        <v>0</v>
      </c>
      <c r="H48">
        <f t="shared" si="1"/>
        <v>1040.7058</v>
      </c>
      <c r="K48">
        <v>196.16800000000001</v>
      </c>
      <c r="L48">
        <v>194.983</v>
      </c>
    </row>
    <row r="49" spans="1:12" x14ac:dyDescent="0.25">
      <c r="A49" s="60">
        <v>43026.333333333336</v>
      </c>
      <c r="B49">
        <v>1223.7737999999999</v>
      </c>
      <c r="C49" t="str">
        <f t="shared" si="0"/>
        <v>2017-10-18 08:00:00,1223.7738</v>
      </c>
      <c r="F49">
        <v>1.2237738</v>
      </c>
      <c r="G49">
        <v>0</v>
      </c>
      <c r="H49">
        <f t="shared" si="1"/>
        <v>1223.7737999999999</v>
      </c>
      <c r="K49">
        <v>176.95599999999999</v>
      </c>
      <c r="L49">
        <v>175.90199999999999</v>
      </c>
    </row>
    <row r="50" spans="1:12" x14ac:dyDescent="0.25">
      <c r="A50" s="60">
        <v>43026.340277777781</v>
      </c>
      <c r="B50">
        <v>1105.2663</v>
      </c>
      <c r="C50" t="str">
        <f t="shared" si="0"/>
        <v>2017-10-18 08:10:00,1105.2663</v>
      </c>
      <c r="F50">
        <v>1.1052663</v>
      </c>
      <c r="G50">
        <v>0</v>
      </c>
      <c r="H50">
        <f t="shared" si="1"/>
        <v>1105.2663</v>
      </c>
      <c r="K50">
        <v>159.04599999999999</v>
      </c>
      <c r="L50">
        <v>157.81100000000001</v>
      </c>
    </row>
    <row r="51" spans="1:12" x14ac:dyDescent="0.25">
      <c r="A51" s="60">
        <v>43026.347222222219</v>
      </c>
      <c r="B51">
        <v>622.13927999999999</v>
      </c>
      <c r="C51" t="str">
        <f t="shared" si="0"/>
        <v>2017-10-18 08:20:00,622.13928</v>
      </c>
      <c r="F51">
        <v>0.62213927999999996</v>
      </c>
      <c r="G51">
        <v>0</v>
      </c>
      <c r="H51">
        <f t="shared" si="1"/>
        <v>622.13927999999999</v>
      </c>
      <c r="K51">
        <v>157.64400000000001</v>
      </c>
      <c r="L51">
        <v>156.52699999999999</v>
      </c>
    </row>
    <row r="52" spans="1:12" x14ac:dyDescent="0.25">
      <c r="A52" s="60">
        <v>43026.354166666664</v>
      </c>
      <c r="B52">
        <v>-71.767960000000002</v>
      </c>
      <c r="C52" t="str">
        <f t="shared" si="0"/>
        <v>2017-10-18 08:30:00,-71.76796</v>
      </c>
      <c r="F52">
        <v>0</v>
      </c>
      <c r="G52">
        <v>7.1767960000000006E-2</v>
      </c>
      <c r="H52">
        <f t="shared" si="1"/>
        <v>-71.767960000000002</v>
      </c>
      <c r="K52">
        <v>156.24199999999999</v>
      </c>
      <c r="L52">
        <v>155.60900000000001</v>
      </c>
    </row>
    <row r="53" spans="1:12" x14ac:dyDescent="0.25">
      <c r="A53" s="60">
        <v>43026.361111111109</v>
      </c>
      <c r="B53">
        <v>-667.40425000000005</v>
      </c>
      <c r="C53" t="str">
        <f t="shared" si="0"/>
        <v>2017-10-18 08:40:00,-667.40425</v>
      </c>
      <c r="F53">
        <v>0</v>
      </c>
      <c r="G53">
        <v>0.66740425000000003</v>
      </c>
      <c r="H53">
        <f t="shared" si="1"/>
        <v>-667.40425000000005</v>
      </c>
      <c r="K53">
        <v>154.94</v>
      </c>
      <c r="L53">
        <v>155.001</v>
      </c>
    </row>
    <row r="54" spans="1:12" x14ac:dyDescent="0.25">
      <c r="A54" s="60">
        <v>43026.368055555555</v>
      </c>
      <c r="B54">
        <v>-1443.3274000000001</v>
      </c>
      <c r="C54" t="str">
        <f t="shared" si="0"/>
        <v>2017-10-18 08:50:00,-1443.3274</v>
      </c>
      <c r="F54">
        <v>0</v>
      </c>
      <c r="G54">
        <v>1.4433274</v>
      </c>
      <c r="H54">
        <f t="shared" si="1"/>
        <v>-1443.3274000000001</v>
      </c>
      <c r="K54">
        <v>153.839</v>
      </c>
      <c r="L54">
        <v>154.495</v>
      </c>
    </row>
    <row r="55" spans="1:12" x14ac:dyDescent="0.25">
      <c r="A55" s="60">
        <v>43026.375</v>
      </c>
      <c r="B55">
        <v>-1229.5569</v>
      </c>
      <c r="C55" t="str">
        <f t="shared" si="0"/>
        <v>2017-10-18 09:00:00,-1229.5569</v>
      </c>
      <c r="F55">
        <v>0</v>
      </c>
      <c r="G55">
        <v>1.2295569</v>
      </c>
      <c r="H55">
        <f t="shared" si="1"/>
        <v>-1229.5569</v>
      </c>
      <c r="K55">
        <v>152.83799999999999</v>
      </c>
      <c r="L55">
        <v>154.27000000000001</v>
      </c>
    </row>
    <row r="56" spans="1:12" x14ac:dyDescent="0.25">
      <c r="A56" s="60">
        <v>43026.381944444445</v>
      </c>
      <c r="B56">
        <v>-4569.6462999999994</v>
      </c>
      <c r="C56" t="str">
        <f t="shared" si="0"/>
        <v>2017-10-18 09:10:00,-4569.6463</v>
      </c>
      <c r="F56">
        <v>0</v>
      </c>
      <c r="G56">
        <v>4.5696462999999996</v>
      </c>
      <c r="H56">
        <f t="shared" si="1"/>
        <v>-4569.6462999999994</v>
      </c>
      <c r="K56">
        <v>153.53700000000001</v>
      </c>
      <c r="L56">
        <v>154.755</v>
      </c>
    </row>
    <row r="57" spans="1:12" x14ac:dyDescent="0.25">
      <c r="A57" s="60">
        <v>43026.388888888891</v>
      </c>
      <c r="B57">
        <v>-4867.8100000000004</v>
      </c>
      <c r="C57" t="str">
        <f t="shared" si="0"/>
        <v>2017-10-18 09:20:00,-4867.81</v>
      </c>
      <c r="F57">
        <v>0</v>
      </c>
      <c r="G57">
        <v>4.8678100000000004</v>
      </c>
      <c r="H57">
        <f t="shared" si="1"/>
        <v>-4867.8100000000004</v>
      </c>
      <c r="K57">
        <v>145.042</v>
      </c>
      <c r="L57">
        <v>149.6</v>
      </c>
    </row>
    <row r="58" spans="1:12" x14ac:dyDescent="0.25">
      <c r="A58" s="60">
        <v>43026.395833333336</v>
      </c>
      <c r="B58">
        <v>-4770.9371999999994</v>
      </c>
      <c r="C58" t="str">
        <f t="shared" si="0"/>
        <v>2017-10-18 09:30:00,-4770.9372</v>
      </c>
      <c r="F58">
        <v>0</v>
      </c>
      <c r="G58">
        <v>4.7709371999999997</v>
      </c>
      <c r="H58">
        <f t="shared" si="1"/>
        <v>-4770.9371999999994</v>
      </c>
      <c r="K58">
        <v>138.34800000000001</v>
      </c>
      <c r="L58">
        <v>143.203</v>
      </c>
    </row>
    <row r="59" spans="1:12" x14ac:dyDescent="0.25">
      <c r="A59" s="60">
        <v>43026.402777777781</v>
      </c>
      <c r="B59">
        <v>-3125.6767</v>
      </c>
      <c r="C59" t="str">
        <f t="shared" si="0"/>
        <v>2017-10-18 09:40:00,-3125.6767</v>
      </c>
      <c r="F59">
        <v>0</v>
      </c>
      <c r="G59">
        <v>3.1256767000000001</v>
      </c>
      <c r="H59">
        <f t="shared" si="1"/>
        <v>-3125.6767</v>
      </c>
      <c r="K59">
        <v>131.75299999999999</v>
      </c>
      <c r="L59">
        <v>136.512</v>
      </c>
    </row>
    <row r="60" spans="1:12" x14ac:dyDescent="0.25">
      <c r="A60" s="60">
        <v>43026.409722222219</v>
      </c>
      <c r="B60">
        <v>-4135.1234000000004</v>
      </c>
      <c r="C60" t="str">
        <f t="shared" si="0"/>
        <v>2017-10-18 09:50:00,-4135.1234</v>
      </c>
      <c r="F60">
        <v>0</v>
      </c>
      <c r="G60">
        <v>4.1351234000000003</v>
      </c>
      <c r="H60">
        <f t="shared" si="1"/>
        <v>-4135.1234000000004</v>
      </c>
      <c r="K60">
        <v>126.259</v>
      </c>
      <c r="L60">
        <v>129.37200000000001</v>
      </c>
    </row>
    <row r="61" spans="1:12" x14ac:dyDescent="0.25">
      <c r="A61" s="60">
        <v>43026.416666666664</v>
      </c>
      <c r="B61">
        <v>-4784.8997000000008</v>
      </c>
      <c r="C61" t="str">
        <f t="shared" si="0"/>
        <v>2017-10-18 10:00:00,-4784.8997</v>
      </c>
      <c r="F61">
        <v>0</v>
      </c>
      <c r="G61">
        <v>4.7848997000000004</v>
      </c>
      <c r="H61">
        <f t="shared" si="1"/>
        <v>-4784.8997000000008</v>
      </c>
      <c r="K61">
        <v>119.265</v>
      </c>
      <c r="L61">
        <v>123.38800000000001</v>
      </c>
    </row>
    <row r="62" spans="1:12" x14ac:dyDescent="0.25">
      <c r="A62" s="60">
        <v>43026.423611111109</v>
      </c>
      <c r="B62">
        <v>-6746.5253000000002</v>
      </c>
      <c r="C62" t="str">
        <f t="shared" si="0"/>
        <v>2017-10-18 10:10:00,-6746.5253</v>
      </c>
      <c r="F62">
        <v>0</v>
      </c>
      <c r="G62">
        <v>6.7465253000000001</v>
      </c>
      <c r="H62">
        <f t="shared" si="1"/>
        <v>-6746.5253000000002</v>
      </c>
      <c r="K62">
        <v>112.97199999999999</v>
      </c>
      <c r="L62">
        <v>117.744</v>
      </c>
    </row>
    <row r="63" spans="1:12" x14ac:dyDescent="0.25">
      <c r="A63" s="60">
        <v>43026.430555555555</v>
      </c>
      <c r="B63">
        <v>-8225.7365000000009</v>
      </c>
      <c r="C63" t="str">
        <f t="shared" si="0"/>
        <v>2017-10-18 10:20:00,-8225.7365</v>
      </c>
      <c r="F63">
        <v>0</v>
      </c>
      <c r="G63">
        <v>8.2257365</v>
      </c>
      <c r="H63">
        <f t="shared" si="1"/>
        <v>-8225.7365000000009</v>
      </c>
      <c r="K63">
        <v>106.77</v>
      </c>
      <c r="L63">
        <v>113.503</v>
      </c>
    </row>
    <row r="64" spans="1:12" x14ac:dyDescent="0.25">
      <c r="A64" s="60">
        <v>43026.4375</v>
      </c>
      <c r="B64">
        <v>-3277.5677000000001</v>
      </c>
      <c r="C64" t="str">
        <f t="shared" si="0"/>
        <v>2017-10-18 10:30:00,-3277.5677</v>
      </c>
      <c r="F64">
        <v>0</v>
      </c>
      <c r="G64">
        <v>3.2775677000000001</v>
      </c>
      <c r="H64">
        <f t="shared" si="1"/>
        <v>-3277.5677000000001</v>
      </c>
      <c r="K64">
        <v>100.86799999999999</v>
      </c>
      <c r="L64">
        <v>109.081</v>
      </c>
    </row>
    <row r="65" spans="1:12" x14ac:dyDescent="0.25">
      <c r="A65" s="60">
        <v>43026.444444444445</v>
      </c>
      <c r="B65">
        <v>-2765.8982999999998</v>
      </c>
      <c r="C65" t="str">
        <f t="shared" si="0"/>
        <v>2017-10-18 10:40:00,-2765.8983</v>
      </c>
      <c r="F65">
        <v>0</v>
      </c>
      <c r="G65">
        <v>2.7658982999999999</v>
      </c>
      <c r="H65">
        <f t="shared" si="1"/>
        <v>-2765.8982999999998</v>
      </c>
      <c r="K65">
        <v>101.565</v>
      </c>
      <c r="L65">
        <v>104.83</v>
      </c>
    </row>
    <row r="66" spans="1:12" x14ac:dyDescent="0.25">
      <c r="A66" s="60">
        <v>43026.451388888891</v>
      </c>
      <c r="B66">
        <v>-2551.2619</v>
      </c>
      <c r="C66" t="str">
        <f t="shared" ref="C66:C129" si="2">_xlfn.CONCAT(TEXT(A66,"aaaa-mm-dd hh:mm:ss,"),B66)</f>
        <v>2017-10-18 10:50:00,-2551.2619</v>
      </c>
      <c r="F66">
        <v>0</v>
      </c>
      <c r="G66">
        <v>2.5512619000000001</v>
      </c>
      <c r="H66">
        <f t="shared" ref="H66:H129" si="3">(F66-G66)*1000</f>
        <v>-2551.2619</v>
      </c>
      <c r="K66">
        <v>98.863399999999999</v>
      </c>
      <c r="L66">
        <v>101.617</v>
      </c>
    </row>
    <row r="67" spans="1:12" x14ac:dyDescent="0.25">
      <c r="A67" s="60">
        <v>43026.458333333336</v>
      </c>
      <c r="B67">
        <v>-3252.9753000000001</v>
      </c>
      <c r="C67" t="str">
        <f t="shared" si="2"/>
        <v>2017-10-18 11:00:00,-3252.9753</v>
      </c>
      <c r="F67">
        <v>0</v>
      </c>
      <c r="G67">
        <v>3.2529753000000001</v>
      </c>
      <c r="H67">
        <f t="shared" si="3"/>
        <v>-3252.9753000000001</v>
      </c>
      <c r="K67">
        <v>96.361399999999989</v>
      </c>
      <c r="L67">
        <v>98.900300000000001</v>
      </c>
    </row>
    <row r="68" spans="1:12" x14ac:dyDescent="0.25">
      <c r="A68" s="60">
        <v>43026.465277777781</v>
      </c>
      <c r="B68">
        <v>-3216.5027</v>
      </c>
      <c r="C68" t="str">
        <f t="shared" si="2"/>
        <v>2017-10-18 11:10:00,-3216.5027</v>
      </c>
      <c r="F68">
        <v>0</v>
      </c>
      <c r="G68">
        <v>3.2165026999999999</v>
      </c>
      <c r="H68">
        <f t="shared" si="3"/>
        <v>-3216.5027</v>
      </c>
      <c r="K68">
        <v>93.459299999999999</v>
      </c>
      <c r="L68">
        <v>96.700100000000006</v>
      </c>
    </row>
    <row r="69" spans="1:12" x14ac:dyDescent="0.25">
      <c r="A69" s="60">
        <v>43026.472222222219</v>
      </c>
      <c r="B69">
        <v>-3329.5772999999999</v>
      </c>
      <c r="C69" t="str">
        <f t="shared" si="2"/>
        <v>2017-10-18 11:20:00,-3329.5773</v>
      </c>
      <c r="F69">
        <v>0</v>
      </c>
      <c r="G69">
        <v>3.3295773</v>
      </c>
      <c r="H69">
        <f t="shared" si="3"/>
        <v>-3329.5772999999999</v>
      </c>
      <c r="K69">
        <v>93.963200000000001</v>
      </c>
      <c r="L69">
        <v>97.167100000000005</v>
      </c>
    </row>
    <row r="70" spans="1:12" x14ac:dyDescent="0.25">
      <c r="A70" s="60">
        <v>43026.479166666664</v>
      </c>
      <c r="B70">
        <v>-3604.7205999999996</v>
      </c>
      <c r="C70" t="str">
        <f t="shared" si="2"/>
        <v>2017-10-18 11:30:00,-3604.7206</v>
      </c>
      <c r="F70">
        <v>0</v>
      </c>
      <c r="G70">
        <v>3.6047205999999998</v>
      </c>
      <c r="H70">
        <f t="shared" si="3"/>
        <v>-3604.7205999999996</v>
      </c>
      <c r="K70">
        <v>94.667299999999997</v>
      </c>
      <c r="L70">
        <v>97.983800000000002</v>
      </c>
    </row>
    <row r="71" spans="1:12" x14ac:dyDescent="0.25">
      <c r="A71" s="60">
        <v>43026.486111111109</v>
      </c>
      <c r="B71">
        <v>-3515.4791</v>
      </c>
      <c r="C71" t="str">
        <f t="shared" si="2"/>
        <v>2017-10-18 11:40:00,-3515.4791</v>
      </c>
      <c r="F71">
        <v>0</v>
      </c>
      <c r="G71">
        <v>3.5154790999999999</v>
      </c>
      <c r="H71">
        <f t="shared" si="3"/>
        <v>-3515.4791</v>
      </c>
      <c r="K71">
        <v>95.471500000000006</v>
      </c>
      <c r="L71">
        <v>99.062699999999992</v>
      </c>
    </row>
    <row r="72" spans="1:12" x14ac:dyDescent="0.25">
      <c r="A72" s="60">
        <v>43026.493055555555</v>
      </c>
      <c r="B72">
        <v>-3226.6905000000002</v>
      </c>
      <c r="C72" t="str">
        <f t="shared" si="2"/>
        <v>2017-10-18 11:50:00,-3226.6905</v>
      </c>
      <c r="F72">
        <v>0</v>
      </c>
      <c r="G72">
        <v>3.2266905000000001</v>
      </c>
      <c r="H72">
        <f t="shared" si="3"/>
        <v>-3226.6905000000002</v>
      </c>
      <c r="K72">
        <v>96.775899999999993</v>
      </c>
      <c r="L72">
        <v>100.277</v>
      </c>
    </row>
    <row r="73" spans="1:12" x14ac:dyDescent="0.25">
      <c r="A73" s="60">
        <v>43026.5</v>
      </c>
      <c r="B73">
        <v>-3230.9868000000001</v>
      </c>
      <c r="C73" t="str">
        <f t="shared" si="2"/>
        <v>2017-10-18 12:00:00,-3230.9868</v>
      </c>
      <c r="F73">
        <v>0</v>
      </c>
      <c r="G73">
        <v>3.2309868000000002</v>
      </c>
      <c r="H73">
        <f t="shared" si="3"/>
        <v>-3230.9868000000001</v>
      </c>
      <c r="K73">
        <v>98.680499999999995</v>
      </c>
      <c r="L73">
        <v>101.893</v>
      </c>
    </row>
    <row r="74" spans="1:12" x14ac:dyDescent="0.25">
      <c r="A74" s="60">
        <v>43026.506944444445</v>
      </c>
      <c r="B74">
        <v>-3772.4597000000003</v>
      </c>
      <c r="C74" t="str">
        <f t="shared" si="2"/>
        <v>2017-10-18 12:10:00,-3772.4597</v>
      </c>
      <c r="F74">
        <v>0</v>
      </c>
      <c r="G74">
        <v>3.7724597000000002</v>
      </c>
      <c r="H74">
        <f t="shared" si="3"/>
        <v>-3772.4597000000003</v>
      </c>
      <c r="K74">
        <v>100.485</v>
      </c>
      <c r="L74">
        <v>103.70099999999999</v>
      </c>
    </row>
    <row r="75" spans="1:12" x14ac:dyDescent="0.25">
      <c r="A75" s="60">
        <v>43026.513888888891</v>
      </c>
      <c r="B75">
        <v>-3226.1996000000004</v>
      </c>
      <c r="C75" t="str">
        <f t="shared" si="2"/>
        <v>2017-10-18 12:20:00,-3226.1996</v>
      </c>
      <c r="F75">
        <v>0</v>
      </c>
      <c r="G75">
        <v>3.2261996000000002</v>
      </c>
      <c r="H75">
        <f t="shared" si="3"/>
        <v>-3226.1996000000004</v>
      </c>
      <c r="K75">
        <v>100.51</v>
      </c>
      <c r="L75">
        <v>104.26600000000001</v>
      </c>
    </row>
    <row r="76" spans="1:12" x14ac:dyDescent="0.25">
      <c r="A76" s="60">
        <v>43026.520833333336</v>
      </c>
      <c r="B76">
        <v>-4807.5108</v>
      </c>
      <c r="C76" t="str">
        <f t="shared" si="2"/>
        <v>2017-10-18 12:30:00,-4807.5108</v>
      </c>
      <c r="F76">
        <v>0</v>
      </c>
      <c r="G76">
        <v>4.8075108000000002</v>
      </c>
      <c r="H76">
        <f t="shared" si="3"/>
        <v>-4807.5108</v>
      </c>
      <c r="K76">
        <v>101.836</v>
      </c>
      <c r="L76">
        <v>105.044</v>
      </c>
    </row>
    <row r="77" spans="1:12" x14ac:dyDescent="0.25">
      <c r="A77" s="60">
        <v>43026.527777777781</v>
      </c>
      <c r="B77">
        <v>-4779.6131999999998</v>
      </c>
      <c r="C77" t="str">
        <f t="shared" si="2"/>
        <v>2017-10-18 12:40:00,-4779.6132</v>
      </c>
      <c r="F77">
        <v>0</v>
      </c>
      <c r="G77">
        <v>4.7796132</v>
      </c>
      <c r="H77">
        <f t="shared" si="3"/>
        <v>-4779.6131999999998</v>
      </c>
      <c r="K77">
        <v>103.06399999999999</v>
      </c>
      <c r="L77">
        <v>107.851</v>
      </c>
    </row>
    <row r="78" spans="1:12" x14ac:dyDescent="0.25">
      <c r="A78" s="60">
        <v>43026.534722222219</v>
      </c>
      <c r="B78">
        <v>-4476.6054000000004</v>
      </c>
      <c r="C78" t="str">
        <f t="shared" si="2"/>
        <v>2017-10-18 12:50:00,-4476.6054</v>
      </c>
      <c r="F78">
        <v>0</v>
      </c>
      <c r="G78">
        <v>4.4766054000000004</v>
      </c>
      <c r="H78">
        <f t="shared" si="3"/>
        <v>-4476.6054000000004</v>
      </c>
      <c r="K78">
        <v>104.39400000000001</v>
      </c>
      <c r="L78">
        <v>109.151</v>
      </c>
    </row>
    <row r="79" spans="1:12" x14ac:dyDescent="0.25">
      <c r="A79" s="60">
        <v>43026.541666666664</v>
      </c>
      <c r="B79">
        <v>-4890.6914999999999</v>
      </c>
      <c r="C79" t="str">
        <f t="shared" si="2"/>
        <v>2017-10-18 13:00:00,-4890.6915</v>
      </c>
      <c r="F79">
        <v>0</v>
      </c>
      <c r="G79">
        <v>4.8906915</v>
      </c>
      <c r="H79">
        <f t="shared" si="3"/>
        <v>-4890.6914999999999</v>
      </c>
      <c r="K79">
        <v>106.22499999999999</v>
      </c>
      <c r="L79">
        <v>110.67700000000001</v>
      </c>
    </row>
    <row r="80" spans="1:12" x14ac:dyDescent="0.25">
      <c r="A80" s="60">
        <v>43026.548611111109</v>
      </c>
      <c r="B80">
        <v>-4219.4408000000003</v>
      </c>
      <c r="C80" t="str">
        <f t="shared" si="2"/>
        <v>2017-10-18 13:10:00,-4219.4408</v>
      </c>
      <c r="F80">
        <v>0</v>
      </c>
      <c r="G80">
        <v>4.2194408000000001</v>
      </c>
      <c r="H80">
        <f t="shared" si="3"/>
        <v>-4219.4408000000003</v>
      </c>
      <c r="K80">
        <v>107.358</v>
      </c>
      <c r="L80">
        <v>112.223</v>
      </c>
    </row>
    <row r="81" spans="1:12" x14ac:dyDescent="0.25">
      <c r="A81" s="60">
        <v>43026.555555555555</v>
      </c>
      <c r="B81">
        <v>-4472.1053000000002</v>
      </c>
      <c r="C81" t="str">
        <f t="shared" si="2"/>
        <v>2017-10-18 13:20:00,-4472.1053</v>
      </c>
      <c r="F81">
        <v>0</v>
      </c>
      <c r="G81">
        <v>4.4721052999999999</v>
      </c>
      <c r="H81">
        <f t="shared" si="3"/>
        <v>-4472.1053000000002</v>
      </c>
      <c r="K81">
        <v>107.34</v>
      </c>
      <c r="L81">
        <v>111.53400000000001</v>
      </c>
    </row>
    <row r="82" spans="1:12" x14ac:dyDescent="0.25">
      <c r="A82" s="60">
        <v>43026.5625</v>
      </c>
      <c r="B82">
        <v>-3301.6727999999998</v>
      </c>
      <c r="C82" t="str">
        <f t="shared" si="2"/>
        <v>2017-10-18 13:30:00,-3301.6728</v>
      </c>
      <c r="F82">
        <v>0</v>
      </c>
      <c r="G82">
        <v>3.3016728</v>
      </c>
      <c r="H82">
        <f t="shared" si="3"/>
        <v>-3301.6727999999998</v>
      </c>
      <c r="K82">
        <v>106.622</v>
      </c>
      <c r="L82">
        <v>111.07</v>
      </c>
    </row>
    <row r="83" spans="1:12" x14ac:dyDescent="0.25">
      <c r="A83" s="60">
        <v>43026.569444444445</v>
      </c>
      <c r="B83">
        <v>12588.732</v>
      </c>
      <c r="C83" t="str">
        <f t="shared" si="2"/>
        <v>2017-10-18 13:40:00,12588.732</v>
      </c>
      <c r="F83">
        <v>12.588732</v>
      </c>
      <c r="G83">
        <v>0</v>
      </c>
      <c r="H83">
        <f t="shared" si="3"/>
        <v>12588.732</v>
      </c>
      <c r="K83">
        <v>107.505</v>
      </c>
      <c r="L83">
        <v>110.78400000000001</v>
      </c>
    </row>
    <row r="84" spans="1:12" x14ac:dyDescent="0.25">
      <c r="A84" s="60">
        <v>43026.576388888891</v>
      </c>
      <c r="B84">
        <v>61310.218999999997</v>
      </c>
      <c r="C84" t="str">
        <f t="shared" si="2"/>
        <v>2017-10-18 13:50:00,61310.219</v>
      </c>
      <c r="F84">
        <v>61.310218999999996</v>
      </c>
      <c r="G84">
        <v>0</v>
      </c>
      <c r="H84">
        <f t="shared" si="3"/>
        <v>61310.218999999997</v>
      </c>
      <c r="K84">
        <v>125.488</v>
      </c>
      <c r="L84">
        <v>112.878</v>
      </c>
    </row>
    <row r="85" spans="1:12" x14ac:dyDescent="0.25">
      <c r="A85" s="60">
        <v>43026.583333333336</v>
      </c>
      <c r="B85">
        <v>-16416.321</v>
      </c>
      <c r="C85" t="str">
        <f t="shared" si="2"/>
        <v>2017-10-18 14:00:00,-16416.321</v>
      </c>
      <c r="F85">
        <v>0</v>
      </c>
      <c r="G85">
        <v>16.416321</v>
      </c>
      <c r="H85">
        <f t="shared" si="3"/>
        <v>-16416.321</v>
      </c>
      <c r="K85">
        <v>184.274</v>
      </c>
      <c r="L85">
        <v>122.941</v>
      </c>
    </row>
    <row r="86" spans="1:12" x14ac:dyDescent="0.25">
      <c r="A86" s="60">
        <v>43026.590277777781</v>
      </c>
      <c r="B86">
        <v>-12785.887000000001</v>
      </c>
      <c r="C86" t="str">
        <f t="shared" si="2"/>
        <v>2017-10-18 14:10:00,-12785.887</v>
      </c>
      <c r="F86">
        <v>0</v>
      </c>
      <c r="G86">
        <v>12.785887000000001</v>
      </c>
      <c r="H86">
        <f t="shared" si="3"/>
        <v>-12785.887000000001</v>
      </c>
      <c r="K86">
        <v>106.556</v>
      </c>
      <c r="L86">
        <v>122.953</v>
      </c>
    </row>
    <row r="87" spans="1:12" x14ac:dyDescent="0.25">
      <c r="A87" s="60">
        <v>43026.597222222219</v>
      </c>
      <c r="B87">
        <v>-9790.3580000000002</v>
      </c>
      <c r="C87" t="str">
        <f t="shared" si="2"/>
        <v>2017-10-18 14:20:00,-9790.358</v>
      </c>
      <c r="F87">
        <v>0</v>
      </c>
      <c r="G87">
        <v>9.7903579999999994</v>
      </c>
      <c r="H87">
        <f t="shared" si="3"/>
        <v>-9790.3580000000002</v>
      </c>
      <c r="K87">
        <v>110.77</v>
      </c>
      <c r="L87">
        <v>123.536</v>
      </c>
    </row>
    <row r="88" spans="1:12" x14ac:dyDescent="0.25">
      <c r="A88" s="60">
        <v>43026.604166666664</v>
      </c>
      <c r="B88">
        <v>-1152.4985999999999</v>
      </c>
      <c r="C88" t="str">
        <f t="shared" si="2"/>
        <v>2017-10-18 14:30:00,-1152.4986</v>
      </c>
      <c r="F88">
        <v>0</v>
      </c>
      <c r="G88">
        <v>1.1524985999999999</v>
      </c>
      <c r="H88">
        <f t="shared" si="3"/>
        <v>-1152.4985999999999</v>
      </c>
      <c r="K88">
        <v>112.985</v>
      </c>
      <c r="L88">
        <v>122.754</v>
      </c>
    </row>
    <row r="89" spans="1:12" x14ac:dyDescent="0.25">
      <c r="A89" s="60">
        <v>43026.611111111109</v>
      </c>
      <c r="B89">
        <v>-327.03323</v>
      </c>
      <c r="C89" t="str">
        <f t="shared" si="2"/>
        <v>2017-10-18 14:40:00,-327.03323</v>
      </c>
      <c r="F89">
        <v>0</v>
      </c>
      <c r="G89">
        <v>0.32703323000000001</v>
      </c>
      <c r="H89">
        <f t="shared" si="3"/>
        <v>-327.03323</v>
      </c>
      <c r="K89">
        <v>115.5</v>
      </c>
      <c r="L89">
        <v>116.631</v>
      </c>
    </row>
    <row r="90" spans="1:12" x14ac:dyDescent="0.25">
      <c r="A90" s="60">
        <v>43026.618055555555</v>
      </c>
      <c r="B90">
        <v>-237.84271000000001</v>
      </c>
      <c r="C90" t="str">
        <f t="shared" si="2"/>
        <v>2017-10-18 14:50:00,-237.84271</v>
      </c>
      <c r="F90">
        <v>0</v>
      </c>
      <c r="G90">
        <v>0.23784271000000001</v>
      </c>
      <c r="H90">
        <f t="shared" si="3"/>
        <v>-237.84271000000001</v>
      </c>
      <c r="K90">
        <v>118.416</v>
      </c>
      <c r="L90">
        <v>118.72</v>
      </c>
    </row>
    <row r="91" spans="1:12" x14ac:dyDescent="0.25">
      <c r="A91" s="60">
        <v>43026.625</v>
      </c>
      <c r="B91">
        <v>-7877.924</v>
      </c>
      <c r="C91" t="str">
        <f t="shared" si="2"/>
        <v>2017-10-18 15:00:00,-7877.924</v>
      </c>
      <c r="F91">
        <v>0</v>
      </c>
      <c r="G91">
        <v>7.8779240000000001</v>
      </c>
      <c r="H91">
        <f t="shared" si="3"/>
        <v>-7877.924</v>
      </c>
      <c r="K91">
        <v>120.732</v>
      </c>
      <c r="L91">
        <v>120.946</v>
      </c>
    </row>
    <row r="92" spans="1:12" x14ac:dyDescent="0.25">
      <c r="A92" s="60">
        <v>43026.631944444445</v>
      </c>
      <c r="B92">
        <v>40742.951000000001</v>
      </c>
      <c r="C92" t="str">
        <f t="shared" si="2"/>
        <v>2017-10-18 15:10:00,40742.951</v>
      </c>
      <c r="F92">
        <v>40.742950999999998</v>
      </c>
      <c r="G92">
        <v>0</v>
      </c>
      <c r="H92">
        <f t="shared" si="3"/>
        <v>40742.951000000001</v>
      </c>
      <c r="K92">
        <v>114.649</v>
      </c>
      <c r="L92">
        <v>122.502</v>
      </c>
    </row>
    <row r="93" spans="1:12" x14ac:dyDescent="0.25">
      <c r="A93" s="60">
        <v>43026.638888888891</v>
      </c>
      <c r="B93">
        <v>-16407.154999999999</v>
      </c>
      <c r="C93" t="str">
        <f t="shared" si="2"/>
        <v>2017-10-18 15:20:00,-16407.155</v>
      </c>
      <c r="F93">
        <v>0</v>
      </c>
      <c r="G93">
        <v>16.407154999999999</v>
      </c>
      <c r="H93">
        <f t="shared" si="3"/>
        <v>-16407.154999999999</v>
      </c>
      <c r="K93">
        <v>176.648</v>
      </c>
      <c r="L93">
        <v>135.87899999999999</v>
      </c>
    </row>
    <row r="94" spans="1:12" x14ac:dyDescent="0.25">
      <c r="A94" s="60">
        <v>43026.645833333336</v>
      </c>
      <c r="B94">
        <v>41728.081000000006</v>
      </c>
      <c r="C94" t="str">
        <f t="shared" si="2"/>
        <v>2017-10-18 15:30:00,41728.081</v>
      </c>
      <c r="F94">
        <v>41.728081000000003</v>
      </c>
      <c r="G94">
        <v>0</v>
      </c>
      <c r="H94">
        <f t="shared" si="3"/>
        <v>41728.081000000006</v>
      </c>
      <c r="K94">
        <v>125.94499999999999</v>
      </c>
      <c r="L94">
        <v>142.327</v>
      </c>
    </row>
    <row r="95" spans="1:12" x14ac:dyDescent="0.25">
      <c r="A95" s="60">
        <v>43026.652777777781</v>
      </c>
      <c r="B95">
        <v>11897.945</v>
      </c>
      <c r="C95" t="str">
        <f t="shared" si="2"/>
        <v>2017-10-18 15:40:00,11897.945</v>
      </c>
      <c r="F95">
        <v>11.897945</v>
      </c>
      <c r="G95">
        <v>0</v>
      </c>
      <c r="H95">
        <f t="shared" si="3"/>
        <v>11897.945</v>
      </c>
      <c r="K95">
        <v>199.446</v>
      </c>
      <c r="L95">
        <v>157.69</v>
      </c>
    </row>
    <row r="96" spans="1:12" x14ac:dyDescent="0.25">
      <c r="A96" s="60">
        <v>43026.659722222219</v>
      </c>
      <c r="B96">
        <v>-23141.348000000002</v>
      </c>
      <c r="C96" t="str">
        <f t="shared" si="2"/>
        <v>2017-10-18 15:50:00,-23141.348</v>
      </c>
      <c r="F96">
        <v>0</v>
      </c>
      <c r="G96">
        <v>23.141348000000001</v>
      </c>
      <c r="H96">
        <f t="shared" si="3"/>
        <v>-23141.348000000002</v>
      </c>
      <c r="K96">
        <v>183.34399999999999</v>
      </c>
      <c r="L96">
        <v>171.41900000000001</v>
      </c>
    </row>
    <row r="97" spans="1:12" x14ac:dyDescent="0.25">
      <c r="A97" s="60">
        <v>43026.666666666664</v>
      </c>
      <c r="B97">
        <v>8148.0172999999995</v>
      </c>
      <c r="C97" t="str">
        <f t="shared" si="2"/>
        <v>2017-10-18 16:00:00,8148.0173</v>
      </c>
      <c r="F97">
        <v>8.1480172999999994</v>
      </c>
      <c r="G97">
        <v>0</v>
      </c>
      <c r="H97">
        <f t="shared" si="3"/>
        <v>8148.0172999999995</v>
      </c>
      <c r="K97">
        <v>150.94200000000001</v>
      </c>
      <c r="L97">
        <v>174.05799999999999</v>
      </c>
    </row>
    <row r="98" spans="1:12" x14ac:dyDescent="0.25">
      <c r="A98" s="60">
        <v>43026.673611111109</v>
      </c>
      <c r="B98">
        <v>-2659.2800999999999</v>
      </c>
      <c r="C98" t="str">
        <f t="shared" si="2"/>
        <v>2017-10-18 16:10:00,-2659.2801</v>
      </c>
      <c r="F98">
        <v>0</v>
      </c>
      <c r="G98">
        <v>2.6592801000000001</v>
      </c>
      <c r="H98">
        <f t="shared" si="3"/>
        <v>-2659.2800999999999</v>
      </c>
      <c r="K98">
        <v>194.94300000000001</v>
      </c>
      <c r="L98">
        <v>186.768</v>
      </c>
    </row>
    <row r="99" spans="1:12" x14ac:dyDescent="0.25">
      <c r="A99" s="60">
        <v>43026.680555555555</v>
      </c>
      <c r="B99">
        <v>21007.807000000001</v>
      </c>
      <c r="C99" t="str">
        <f t="shared" si="2"/>
        <v>2017-10-18 16:20:00,21007.807</v>
      </c>
      <c r="F99">
        <v>21.007807</v>
      </c>
      <c r="G99">
        <v>0</v>
      </c>
      <c r="H99">
        <f t="shared" si="3"/>
        <v>21007.807000000001</v>
      </c>
      <c r="K99">
        <v>187.24799999999999</v>
      </c>
      <c r="L99">
        <v>189.87899999999999</v>
      </c>
    </row>
    <row r="100" spans="1:12" x14ac:dyDescent="0.25">
      <c r="A100" s="60">
        <v>43026.6875</v>
      </c>
      <c r="B100">
        <v>13879.919</v>
      </c>
      <c r="C100" t="str">
        <f t="shared" si="2"/>
        <v>2017-10-18 16:30:00,13879.919</v>
      </c>
      <c r="F100">
        <v>13.879918999999999</v>
      </c>
      <c r="G100">
        <v>0</v>
      </c>
      <c r="H100">
        <f t="shared" si="3"/>
        <v>13879.919</v>
      </c>
      <c r="K100">
        <v>219.654</v>
      </c>
      <c r="L100">
        <v>198.61699999999999</v>
      </c>
    </row>
    <row r="101" spans="1:12" x14ac:dyDescent="0.25">
      <c r="A101" s="60">
        <v>43026.694444444445</v>
      </c>
      <c r="B101">
        <v>-21328.842000000001</v>
      </c>
      <c r="C101" t="str">
        <f t="shared" si="2"/>
        <v>2017-10-18 16:40:00,-21328.842</v>
      </c>
      <c r="F101">
        <v>0</v>
      </c>
      <c r="G101">
        <v>21.328842000000002</v>
      </c>
      <c r="H101">
        <f t="shared" si="3"/>
        <v>-21328.842000000001</v>
      </c>
      <c r="K101">
        <v>225.16</v>
      </c>
      <c r="L101">
        <v>211.25</v>
      </c>
    </row>
    <row r="102" spans="1:12" x14ac:dyDescent="0.25">
      <c r="A102" s="60">
        <v>43026.701388888891</v>
      </c>
      <c r="B102">
        <v>-17849.136000000002</v>
      </c>
      <c r="C102" t="str">
        <f t="shared" si="2"/>
        <v>2017-10-18 16:50:00,-17849.136</v>
      </c>
      <c r="F102">
        <v>0</v>
      </c>
      <c r="G102">
        <v>17.849136000000001</v>
      </c>
      <c r="H102">
        <f t="shared" si="3"/>
        <v>-17849.136000000002</v>
      </c>
      <c r="K102">
        <v>192.76400000000001</v>
      </c>
      <c r="L102">
        <v>214.06399999999999</v>
      </c>
    </row>
    <row r="103" spans="1:12" x14ac:dyDescent="0.25">
      <c r="A103" s="60">
        <v>43026.708333333336</v>
      </c>
      <c r="B103">
        <v>18575.899000000001</v>
      </c>
      <c r="C103" t="str">
        <f t="shared" si="2"/>
        <v>2017-10-18 17:00:00,18575.899</v>
      </c>
      <c r="F103">
        <v>18.575899</v>
      </c>
      <c r="G103">
        <v>0</v>
      </c>
      <c r="H103">
        <f t="shared" si="3"/>
        <v>18575.899000000001</v>
      </c>
      <c r="K103">
        <v>200.07</v>
      </c>
      <c r="L103">
        <v>217.89</v>
      </c>
    </row>
    <row r="104" spans="1:12" x14ac:dyDescent="0.25">
      <c r="A104" s="60">
        <v>43026.715277777781</v>
      </c>
      <c r="B104">
        <v>17465.596000000001</v>
      </c>
      <c r="C104" t="str">
        <f t="shared" si="2"/>
        <v>2017-10-18 17:10:00,17465.596</v>
      </c>
      <c r="F104">
        <v>17.465596000000001</v>
      </c>
      <c r="G104">
        <v>0</v>
      </c>
      <c r="H104">
        <f t="shared" si="3"/>
        <v>17465.596000000001</v>
      </c>
      <c r="K104">
        <v>242.77799999999999</v>
      </c>
      <c r="L104">
        <v>224.17</v>
      </c>
    </row>
    <row r="105" spans="1:12" x14ac:dyDescent="0.25">
      <c r="A105" s="60">
        <v>43026.722222222219</v>
      </c>
      <c r="B105">
        <v>-8879.0224999999991</v>
      </c>
      <c r="C105" t="str">
        <f t="shared" si="2"/>
        <v>2017-10-18 17:20:00,-8879.0225</v>
      </c>
      <c r="F105">
        <v>0</v>
      </c>
      <c r="G105">
        <v>8.8790224999999996</v>
      </c>
      <c r="H105">
        <f t="shared" si="3"/>
        <v>-8879.0224999999991</v>
      </c>
      <c r="K105">
        <v>241.77</v>
      </c>
      <c r="L105">
        <v>224.274</v>
      </c>
    </row>
    <row r="106" spans="1:12" x14ac:dyDescent="0.25">
      <c r="A106" s="60">
        <v>43026.729166666664</v>
      </c>
      <c r="B106">
        <v>-4248.1868000000004</v>
      </c>
      <c r="C106" t="str">
        <f t="shared" si="2"/>
        <v>2017-10-18 17:30:00,-4248.1868</v>
      </c>
      <c r="F106">
        <v>0</v>
      </c>
      <c r="G106">
        <v>4.2481868</v>
      </c>
      <c r="H106">
        <f t="shared" si="3"/>
        <v>-4248.1868000000004</v>
      </c>
      <c r="K106">
        <v>215.762</v>
      </c>
      <c r="L106">
        <v>224.61199999999999</v>
      </c>
    </row>
    <row r="107" spans="1:12" x14ac:dyDescent="0.25">
      <c r="A107" s="60">
        <v>43026.736111111109</v>
      </c>
      <c r="B107">
        <v>4308.6175999999996</v>
      </c>
      <c r="C107" t="str">
        <f t="shared" si="2"/>
        <v>2017-10-18 17:40:00,4308.6176</v>
      </c>
      <c r="F107">
        <v>4.3086175999999998</v>
      </c>
      <c r="G107">
        <v>0</v>
      </c>
      <c r="H107">
        <f t="shared" si="3"/>
        <v>4308.6175999999996</v>
      </c>
      <c r="K107">
        <v>221.35599999999999</v>
      </c>
      <c r="L107">
        <v>225.57599999999999</v>
      </c>
    </row>
    <row r="108" spans="1:12" x14ac:dyDescent="0.25">
      <c r="A108" s="60">
        <v>43026.743055555555</v>
      </c>
      <c r="B108">
        <v>4249.8876</v>
      </c>
      <c r="C108" t="str">
        <f t="shared" si="2"/>
        <v>2017-10-18 17:50:00,4249.8876</v>
      </c>
      <c r="F108">
        <v>4.2498876000000001</v>
      </c>
      <c r="G108">
        <v>0</v>
      </c>
      <c r="H108">
        <f t="shared" si="3"/>
        <v>4249.8876</v>
      </c>
      <c r="K108">
        <v>228.55</v>
      </c>
      <c r="L108">
        <v>224.21299999999999</v>
      </c>
    </row>
    <row r="109" spans="1:12" x14ac:dyDescent="0.25">
      <c r="A109" s="60">
        <v>43026.75</v>
      </c>
      <c r="B109">
        <v>3994.1651999999999</v>
      </c>
      <c r="C109" t="str">
        <f t="shared" si="2"/>
        <v>2017-10-18 18:00:00,3994.1652</v>
      </c>
      <c r="F109">
        <v>3.9941651999999999</v>
      </c>
      <c r="G109">
        <v>0</v>
      </c>
      <c r="H109">
        <f t="shared" si="3"/>
        <v>3994.1651999999999</v>
      </c>
      <c r="K109">
        <v>227.34399999999999</v>
      </c>
      <c r="L109">
        <v>223.066</v>
      </c>
    </row>
    <row r="110" spans="1:12" x14ac:dyDescent="0.25">
      <c r="A110" s="60">
        <v>43026.756944444445</v>
      </c>
      <c r="B110">
        <v>1813.1835000000001</v>
      </c>
      <c r="C110" t="str">
        <f t="shared" si="2"/>
        <v>2017-10-18 18:10:00,1813.1835</v>
      </c>
      <c r="F110">
        <v>1.8131835000000001</v>
      </c>
      <c r="G110">
        <v>0</v>
      </c>
      <c r="H110">
        <f t="shared" si="3"/>
        <v>1813.1835000000001</v>
      </c>
      <c r="K110">
        <v>228.63800000000001</v>
      </c>
      <c r="L110">
        <v>224.61699999999999</v>
      </c>
    </row>
    <row r="111" spans="1:12" x14ac:dyDescent="0.25">
      <c r="A111" s="60">
        <v>43026.763888888891</v>
      </c>
      <c r="B111">
        <v>1070</v>
      </c>
      <c r="C111" t="str">
        <f t="shared" si="2"/>
        <v>2017-10-18 18:20:00,1070</v>
      </c>
      <c r="F111">
        <v>1.07</v>
      </c>
      <c r="G111">
        <v>0</v>
      </c>
      <c r="H111">
        <f t="shared" si="3"/>
        <v>1070</v>
      </c>
      <c r="K111">
        <v>232.03899999999999</v>
      </c>
      <c r="L111">
        <v>230.19900000000001</v>
      </c>
    </row>
    <row r="112" spans="1:12" x14ac:dyDescent="0.25">
      <c r="A112" s="60">
        <v>43026.770833333336</v>
      </c>
      <c r="B112">
        <v>340</v>
      </c>
      <c r="C112" t="str">
        <f t="shared" si="2"/>
        <v>2017-10-18 18:30:00,340</v>
      </c>
      <c r="F112">
        <v>0.34</v>
      </c>
      <c r="G112">
        <v>0</v>
      </c>
      <c r="H112">
        <f t="shared" si="3"/>
        <v>340</v>
      </c>
      <c r="K112">
        <v>235.041</v>
      </c>
      <c r="L112">
        <v>233.94399999999999</v>
      </c>
    </row>
    <row r="113" spans="1:12" x14ac:dyDescent="0.25">
      <c r="A113" s="60">
        <v>43026.777777777781</v>
      </c>
      <c r="B113">
        <v>100</v>
      </c>
      <c r="C113" t="str">
        <f t="shared" si="2"/>
        <v>2017-10-18 18:40:00,100</v>
      </c>
      <c r="F113">
        <v>0.1</v>
      </c>
      <c r="G113">
        <v>0</v>
      </c>
      <c r="H113">
        <f t="shared" si="3"/>
        <v>100</v>
      </c>
      <c r="K113">
        <v>237.04300000000001</v>
      </c>
      <c r="L113">
        <v>236.67500000000001</v>
      </c>
    </row>
    <row r="114" spans="1:12" x14ac:dyDescent="0.25">
      <c r="A114" s="60">
        <v>43026.784722222219</v>
      </c>
      <c r="B114">
        <v>0</v>
      </c>
      <c r="C114" t="str">
        <f t="shared" si="2"/>
        <v>2017-10-18 18:50:00,0</v>
      </c>
      <c r="F114">
        <v>0</v>
      </c>
      <c r="G114">
        <v>0</v>
      </c>
      <c r="H114">
        <f t="shared" si="3"/>
        <v>0</v>
      </c>
      <c r="K114">
        <v>239.04400000000001</v>
      </c>
      <c r="L114">
        <v>238.917</v>
      </c>
    </row>
    <row r="115" spans="1:12" x14ac:dyDescent="0.25">
      <c r="A115" s="60">
        <v>43026.791666666664</v>
      </c>
      <c r="B115">
        <v>0</v>
      </c>
      <c r="C115" t="str">
        <f t="shared" si="2"/>
        <v>2017-10-18 19:00:00,0</v>
      </c>
      <c r="F115">
        <v>0</v>
      </c>
      <c r="G115">
        <v>0</v>
      </c>
      <c r="H115">
        <f t="shared" si="3"/>
        <v>0</v>
      </c>
      <c r="K115">
        <v>241.04599999999999</v>
      </c>
      <c r="L115">
        <v>241.018</v>
      </c>
    </row>
    <row r="116" spans="1:12" x14ac:dyDescent="0.25">
      <c r="A116" s="60">
        <v>43026.798611111109</v>
      </c>
      <c r="B116">
        <v>0</v>
      </c>
      <c r="C116" t="str">
        <f t="shared" si="2"/>
        <v>2017-10-18 19:10:00,0</v>
      </c>
      <c r="F116">
        <v>0</v>
      </c>
      <c r="G116">
        <v>0</v>
      </c>
      <c r="H116">
        <f t="shared" si="3"/>
        <v>0</v>
      </c>
      <c r="K116">
        <v>243.048</v>
      </c>
      <c r="L116">
        <v>243.02</v>
      </c>
    </row>
    <row r="117" spans="1:12" x14ac:dyDescent="0.25">
      <c r="A117" s="60">
        <v>43026.805555555555</v>
      </c>
      <c r="B117">
        <v>0</v>
      </c>
      <c r="C117" t="str">
        <f t="shared" si="2"/>
        <v>2017-10-18 19:20:00,0</v>
      </c>
      <c r="F117">
        <v>0</v>
      </c>
      <c r="G117">
        <v>0</v>
      </c>
      <c r="H117">
        <f t="shared" si="3"/>
        <v>0</v>
      </c>
      <c r="K117">
        <v>253.96799999999999</v>
      </c>
      <c r="L117">
        <v>253.93799999999999</v>
      </c>
    </row>
    <row r="118" spans="1:12" x14ac:dyDescent="0.25">
      <c r="A118" s="60">
        <v>43026.8125</v>
      </c>
      <c r="B118">
        <v>0</v>
      </c>
      <c r="C118" t="str">
        <f t="shared" si="2"/>
        <v>2017-10-18 19:30:00,0</v>
      </c>
      <c r="F118">
        <v>0</v>
      </c>
      <c r="G118">
        <v>0</v>
      </c>
      <c r="H118">
        <f t="shared" si="3"/>
        <v>0</v>
      </c>
      <c r="K118">
        <v>265.09100000000001</v>
      </c>
      <c r="L118">
        <v>265.05799999999999</v>
      </c>
    </row>
    <row r="119" spans="1:12" x14ac:dyDescent="0.25">
      <c r="A119" s="60">
        <v>43026.819444444445</v>
      </c>
      <c r="B119">
        <v>0</v>
      </c>
      <c r="C119" t="str">
        <f t="shared" si="2"/>
        <v>2017-10-18 19:40:00,0</v>
      </c>
      <c r="F119">
        <v>0</v>
      </c>
      <c r="G119">
        <v>0</v>
      </c>
      <c r="H119">
        <f t="shared" si="3"/>
        <v>0</v>
      </c>
      <c r="K119">
        <v>276.11500000000001</v>
      </c>
      <c r="L119">
        <v>276.08</v>
      </c>
    </row>
    <row r="120" spans="1:12" x14ac:dyDescent="0.25">
      <c r="A120" s="60">
        <v>43026.826388888891</v>
      </c>
      <c r="B120">
        <v>0</v>
      </c>
      <c r="C120" t="str">
        <f t="shared" si="2"/>
        <v>2017-10-18 19:50:00,0</v>
      </c>
      <c r="F120">
        <v>0</v>
      </c>
      <c r="G120">
        <v>0</v>
      </c>
      <c r="H120">
        <f t="shared" si="3"/>
        <v>0</v>
      </c>
      <c r="K120">
        <v>287.04199999999997</v>
      </c>
      <c r="L120">
        <v>287.005</v>
      </c>
    </row>
    <row r="121" spans="1:12" x14ac:dyDescent="0.25">
      <c r="A121" s="60">
        <v>43026.833333333336</v>
      </c>
      <c r="B121">
        <v>9010</v>
      </c>
      <c r="C121" t="str">
        <f t="shared" si="2"/>
        <v>2017-10-18 20:00:00,9010</v>
      </c>
      <c r="F121">
        <v>9.01</v>
      </c>
      <c r="G121">
        <v>0</v>
      </c>
      <c r="H121">
        <f t="shared" si="3"/>
        <v>9010</v>
      </c>
      <c r="K121">
        <v>298.17200000000003</v>
      </c>
      <c r="L121">
        <v>298.13200000000001</v>
      </c>
    </row>
    <row r="122" spans="1:12" x14ac:dyDescent="0.25">
      <c r="A122" s="60">
        <v>43026.840277777781</v>
      </c>
      <c r="B122">
        <v>28310</v>
      </c>
      <c r="C122" t="str">
        <f t="shared" si="2"/>
        <v>2017-10-18 20:10:00,28310</v>
      </c>
      <c r="F122">
        <v>28.31</v>
      </c>
      <c r="G122">
        <v>0</v>
      </c>
      <c r="H122">
        <f t="shared" si="3"/>
        <v>28310</v>
      </c>
      <c r="K122">
        <v>309.20400000000001</v>
      </c>
      <c r="L122">
        <v>300.14999999999998</v>
      </c>
    </row>
    <row r="123" spans="1:12" x14ac:dyDescent="0.25">
      <c r="A123" s="60">
        <v>43026.847222222219</v>
      </c>
      <c r="B123">
        <v>47610</v>
      </c>
      <c r="C123" t="str">
        <f t="shared" si="2"/>
        <v>2017-10-18 20:20:00,47610</v>
      </c>
      <c r="F123">
        <v>47.61</v>
      </c>
      <c r="G123">
        <v>0</v>
      </c>
      <c r="H123">
        <f t="shared" si="3"/>
        <v>47610</v>
      </c>
      <c r="K123">
        <v>328.55599999999998</v>
      </c>
      <c r="L123">
        <v>300.197</v>
      </c>
    </row>
    <row r="124" spans="1:12" x14ac:dyDescent="0.25">
      <c r="A124" s="60">
        <v>43026.854166666664</v>
      </c>
      <c r="B124">
        <v>67010</v>
      </c>
      <c r="C124" t="str">
        <f t="shared" si="2"/>
        <v>2017-10-18 20:30:00,67010</v>
      </c>
      <c r="F124">
        <v>67.010000000000005</v>
      </c>
      <c r="G124">
        <v>0</v>
      </c>
      <c r="H124">
        <f t="shared" si="3"/>
        <v>67010</v>
      </c>
      <c r="K124">
        <v>347.91500000000002</v>
      </c>
      <c r="L124">
        <v>300.25200000000001</v>
      </c>
    </row>
    <row r="125" spans="1:12" x14ac:dyDescent="0.25">
      <c r="A125" s="60">
        <v>43026.861111111109</v>
      </c>
      <c r="B125">
        <v>86310</v>
      </c>
      <c r="C125" t="str">
        <f t="shared" si="2"/>
        <v>2017-10-18 20:40:00,86310</v>
      </c>
      <c r="F125">
        <v>86.31</v>
      </c>
      <c r="G125">
        <v>0</v>
      </c>
      <c r="H125">
        <f t="shared" si="3"/>
        <v>86310</v>
      </c>
      <c r="K125">
        <v>367.38200000000001</v>
      </c>
      <c r="L125">
        <v>300.31299999999999</v>
      </c>
    </row>
    <row r="126" spans="1:12" x14ac:dyDescent="0.25">
      <c r="A126" s="60">
        <v>43026.868055555555</v>
      </c>
      <c r="B126">
        <v>105610</v>
      </c>
      <c r="C126" t="str">
        <f t="shared" si="2"/>
        <v>2017-10-18 20:50:00,105610</v>
      </c>
      <c r="F126">
        <v>105.61</v>
      </c>
      <c r="G126">
        <v>0</v>
      </c>
      <c r="H126">
        <f t="shared" si="3"/>
        <v>105610</v>
      </c>
      <c r="K126">
        <v>386.75599999999997</v>
      </c>
      <c r="L126">
        <v>300.38099999999997</v>
      </c>
    </row>
    <row r="127" spans="1:12" x14ac:dyDescent="0.25">
      <c r="A127" s="60">
        <v>43026.875</v>
      </c>
      <c r="B127">
        <v>125010</v>
      </c>
      <c r="C127" t="str">
        <f t="shared" si="2"/>
        <v>2017-10-18 21:00:00,125010</v>
      </c>
      <c r="F127">
        <v>125.01</v>
      </c>
      <c r="G127">
        <v>0</v>
      </c>
      <c r="H127">
        <f t="shared" si="3"/>
        <v>125010</v>
      </c>
      <c r="K127">
        <v>406.13600000000002</v>
      </c>
      <c r="L127">
        <v>300.45699999999999</v>
      </c>
    </row>
    <row r="128" spans="1:12" x14ac:dyDescent="0.25">
      <c r="A128" s="60">
        <v>43026.881944444445</v>
      </c>
      <c r="B128">
        <v>119310</v>
      </c>
      <c r="C128" t="str">
        <f t="shared" si="2"/>
        <v>2017-10-18 21:10:00,119310</v>
      </c>
      <c r="F128">
        <v>119.31</v>
      </c>
      <c r="G128">
        <v>0</v>
      </c>
      <c r="H128">
        <f t="shared" si="3"/>
        <v>119310</v>
      </c>
      <c r="K128">
        <v>425.62400000000002</v>
      </c>
      <c r="L128">
        <v>300.54000000000002</v>
      </c>
    </row>
    <row r="129" spans="1:12" x14ac:dyDescent="0.25">
      <c r="A129" s="60">
        <v>43026.888888888891</v>
      </c>
      <c r="B129">
        <v>113610</v>
      </c>
      <c r="C129" t="str">
        <f t="shared" si="2"/>
        <v>2017-10-18 21:20:00,113610</v>
      </c>
      <c r="F129">
        <v>113.61</v>
      </c>
      <c r="G129">
        <v>0</v>
      </c>
      <c r="H129">
        <f t="shared" si="3"/>
        <v>113610</v>
      </c>
      <c r="K129">
        <v>419.899</v>
      </c>
      <c r="L129">
        <v>300.517</v>
      </c>
    </row>
    <row r="130" spans="1:12" x14ac:dyDescent="0.25">
      <c r="A130" s="60">
        <v>43026.895833333336</v>
      </c>
      <c r="B130">
        <v>108010</v>
      </c>
      <c r="C130" t="str">
        <f t="shared" ref="C130:C144" si="4">_xlfn.CONCAT(TEXT(A130,"aaaa-mm-dd hh:mm:ss,"),B130)</f>
        <v>2017-10-18 21:30:00,108010</v>
      </c>
      <c r="F130">
        <v>108.01</v>
      </c>
      <c r="G130">
        <v>0</v>
      </c>
      <c r="H130">
        <f t="shared" ref="H130:H144" si="5">(F130-G130)*1000</f>
        <v>108010</v>
      </c>
      <c r="K130">
        <v>414.17500000000001</v>
      </c>
      <c r="L130">
        <v>300.49400000000003</v>
      </c>
    </row>
    <row r="131" spans="1:12" x14ac:dyDescent="0.25">
      <c r="A131" s="60">
        <v>43026.902777777781</v>
      </c>
      <c r="B131">
        <v>102310</v>
      </c>
      <c r="C131" t="str">
        <f t="shared" si="4"/>
        <v>2017-10-18 21:40:00,102310</v>
      </c>
      <c r="F131">
        <v>102.31</v>
      </c>
      <c r="G131">
        <v>0</v>
      </c>
      <c r="H131">
        <f t="shared" si="5"/>
        <v>102310</v>
      </c>
      <c r="K131">
        <v>408.55200000000002</v>
      </c>
      <c r="L131">
        <v>300.47199999999998</v>
      </c>
    </row>
    <row r="132" spans="1:12" x14ac:dyDescent="0.25">
      <c r="A132" s="60">
        <v>43026.909722222219</v>
      </c>
      <c r="B132">
        <v>96610</v>
      </c>
      <c r="C132" t="str">
        <f t="shared" si="4"/>
        <v>2017-10-18 21:50:00,96610</v>
      </c>
      <c r="F132">
        <v>96.61</v>
      </c>
      <c r="G132">
        <v>0</v>
      </c>
      <c r="H132">
        <f t="shared" si="5"/>
        <v>96610</v>
      </c>
      <c r="K132">
        <v>402.82900000000001</v>
      </c>
      <c r="L132">
        <v>300.45</v>
      </c>
    </row>
    <row r="133" spans="1:12" x14ac:dyDescent="0.25">
      <c r="A133" s="60">
        <v>43026.916666666664</v>
      </c>
      <c r="B133">
        <v>91010</v>
      </c>
      <c r="C133" t="str">
        <f t="shared" si="4"/>
        <v>2017-10-18 22:00:00,91010</v>
      </c>
      <c r="F133">
        <v>91.01</v>
      </c>
      <c r="G133">
        <v>0</v>
      </c>
      <c r="H133">
        <f t="shared" si="5"/>
        <v>91010</v>
      </c>
      <c r="K133">
        <v>397.10700000000003</v>
      </c>
      <c r="L133">
        <v>300.42899999999997</v>
      </c>
    </row>
    <row r="134" spans="1:12" x14ac:dyDescent="0.25">
      <c r="A134" s="60">
        <v>43026.923611111109</v>
      </c>
      <c r="B134">
        <v>81910</v>
      </c>
      <c r="C134" t="str">
        <f t="shared" si="4"/>
        <v>2017-10-18 22:10:00,81910</v>
      </c>
      <c r="F134">
        <v>81.91</v>
      </c>
      <c r="G134">
        <v>0</v>
      </c>
      <c r="H134">
        <f t="shared" si="5"/>
        <v>81910</v>
      </c>
      <c r="K134">
        <v>391.48599999999999</v>
      </c>
      <c r="L134">
        <v>300.40899999999999</v>
      </c>
    </row>
    <row r="135" spans="1:12" x14ac:dyDescent="0.25">
      <c r="A135" s="60">
        <v>43026.930555555555</v>
      </c>
      <c r="B135">
        <v>73010</v>
      </c>
      <c r="C135" t="str">
        <f t="shared" si="4"/>
        <v>2017-10-18 22:20:00,73010</v>
      </c>
      <c r="F135">
        <v>73.010000000000005</v>
      </c>
      <c r="G135">
        <v>0</v>
      </c>
      <c r="H135">
        <f t="shared" si="5"/>
        <v>73010</v>
      </c>
      <c r="K135">
        <v>382.34300000000002</v>
      </c>
      <c r="L135">
        <v>300.37</v>
      </c>
    </row>
    <row r="136" spans="1:12" x14ac:dyDescent="0.25">
      <c r="A136" s="60">
        <v>43026.9375</v>
      </c>
      <c r="B136">
        <v>64010.000000000007</v>
      </c>
      <c r="C136" t="str">
        <f t="shared" si="4"/>
        <v>2017-10-18 22:30:00,64010</v>
      </c>
      <c r="F136">
        <v>64.010000000000005</v>
      </c>
      <c r="G136">
        <v>0</v>
      </c>
      <c r="H136">
        <f t="shared" si="5"/>
        <v>64010.000000000007</v>
      </c>
      <c r="K136">
        <v>373.40300000000002</v>
      </c>
      <c r="L136">
        <v>300.33199999999999</v>
      </c>
    </row>
    <row r="137" spans="1:12" x14ac:dyDescent="0.25">
      <c r="A137" s="60">
        <v>43026.944444444445</v>
      </c>
      <c r="B137">
        <v>54910</v>
      </c>
      <c r="C137" t="str">
        <f t="shared" si="4"/>
        <v>2017-10-18 22:40:00,54910</v>
      </c>
      <c r="F137">
        <v>54.91</v>
      </c>
      <c r="G137">
        <v>0</v>
      </c>
      <c r="H137">
        <f t="shared" si="5"/>
        <v>54910</v>
      </c>
      <c r="K137">
        <v>364.36399999999998</v>
      </c>
      <c r="L137">
        <v>300.29599999999999</v>
      </c>
    </row>
    <row r="138" spans="1:12" x14ac:dyDescent="0.25">
      <c r="A138" s="60">
        <v>43026.951388888891</v>
      </c>
      <c r="B138">
        <v>46010</v>
      </c>
      <c r="C138" t="str">
        <f t="shared" si="4"/>
        <v>2017-10-18 22:50:00,46010</v>
      </c>
      <c r="F138">
        <v>46.01</v>
      </c>
      <c r="G138">
        <v>0</v>
      </c>
      <c r="H138">
        <f t="shared" si="5"/>
        <v>46010</v>
      </c>
      <c r="K138">
        <v>355.22699999999998</v>
      </c>
      <c r="L138">
        <v>300.262</v>
      </c>
    </row>
    <row r="139" spans="1:12" x14ac:dyDescent="0.25">
      <c r="A139" s="60">
        <v>43026.958333333336</v>
      </c>
      <c r="B139">
        <v>37010</v>
      </c>
      <c r="C139" t="str">
        <f t="shared" si="4"/>
        <v>2017-10-18 23:00:00,37010</v>
      </c>
      <c r="F139">
        <v>37.01</v>
      </c>
      <c r="G139">
        <v>0</v>
      </c>
      <c r="H139">
        <f t="shared" si="5"/>
        <v>37010</v>
      </c>
      <c r="K139">
        <v>346.29199999999997</v>
      </c>
      <c r="L139">
        <v>300.22899999999998</v>
      </c>
    </row>
    <row r="140" spans="1:12" x14ac:dyDescent="0.25">
      <c r="A140" s="60">
        <v>43026.965277777781</v>
      </c>
      <c r="B140">
        <v>34110</v>
      </c>
      <c r="C140" t="str">
        <f t="shared" si="4"/>
        <v>2017-10-18 23:10:00,34110</v>
      </c>
      <c r="F140">
        <v>34.11</v>
      </c>
      <c r="G140">
        <v>0</v>
      </c>
      <c r="H140">
        <f t="shared" si="5"/>
        <v>34110</v>
      </c>
      <c r="K140">
        <v>337.25799999999998</v>
      </c>
      <c r="L140">
        <v>300.19900000000001</v>
      </c>
    </row>
    <row r="141" spans="1:12" x14ac:dyDescent="0.25">
      <c r="A141" s="60">
        <v>43026.972222222219</v>
      </c>
      <c r="B141">
        <v>31310</v>
      </c>
      <c r="C141" t="str">
        <f t="shared" si="4"/>
        <v>2017-10-18 23:20:00,31310</v>
      </c>
      <c r="F141">
        <v>31.31</v>
      </c>
      <c r="G141">
        <v>0</v>
      </c>
      <c r="H141">
        <f t="shared" si="5"/>
        <v>31310</v>
      </c>
      <c r="K141">
        <v>334.35700000000003</v>
      </c>
      <c r="L141">
        <v>300.19799999999998</v>
      </c>
    </row>
    <row r="142" spans="1:12" x14ac:dyDescent="0.25">
      <c r="A142" s="60">
        <v>43026.979166666664</v>
      </c>
      <c r="B142">
        <v>28510</v>
      </c>
      <c r="C142" t="str">
        <f t="shared" si="4"/>
        <v>2017-10-18 23:30:00,28510</v>
      </c>
      <c r="F142">
        <v>28.51</v>
      </c>
      <c r="G142">
        <v>0</v>
      </c>
      <c r="H142">
        <f t="shared" si="5"/>
        <v>28510</v>
      </c>
      <c r="K142">
        <v>331.55700000000002</v>
      </c>
      <c r="L142">
        <v>300.19799999999998</v>
      </c>
    </row>
    <row r="143" spans="1:12" x14ac:dyDescent="0.25">
      <c r="A143" s="60">
        <v>43026.986111111109</v>
      </c>
      <c r="B143">
        <v>25610</v>
      </c>
      <c r="C143" t="str">
        <f t="shared" si="4"/>
        <v>2017-10-18 23:40:00,25610</v>
      </c>
      <c r="F143">
        <v>25.61</v>
      </c>
      <c r="G143">
        <v>0</v>
      </c>
      <c r="H143">
        <f t="shared" si="5"/>
        <v>25610</v>
      </c>
      <c r="K143">
        <v>328.75700000000001</v>
      </c>
      <c r="L143">
        <v>300.19799999999998</v>
      </c>
    </row>
    <row r="144" spans="1:12" x14ac:dyDescent="0.25">
      <c r="A144" s="60">
        <v>43026.993055555555</v>
      </c>
      <c r="B144">
        <v>22810</v>
      </c>
      <c r="C144" t="str">
        <f t="shared" si="4"/>
        <v>2017-10-18 23:50:00,22810</v>
      </c>
      <c r="F144">
        <v>22.81</v>
      </c>
      <c r="G144">
        <v>0</v>
      </c>
      <c r="H144">
        <f t="shared" si="5"/>
        <v>22810</v>
      </c>
      <c r="K144">
        <v>325.85599999999999</v>
      </c>
      <c r="L144">
        <v>300.19799999999998</v>
      </c>
    </row>
    <row r="145" spans="11:12" x14ac:dyDescent="0.25">
      <c r="K145">
        <v>323.05700000000002</v>
      </c>
      <c r="L145">
        <v>300.19900000000001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Q_SAE = 1 pu - PCC</vt:lpstr>
      <vt:lpstr>Q_SAE = 1 pu Perfil Tensão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Fuchs</dc:creator>
  <cp:lastModifiedBy>Leonardo Fuchs</cp:lastModifiedBy>
  <dcterms:created xsi:type="dcterms:W3CDTF">2021-10-14T20:43:12Z</dcterms:created>
  <dcterms:modified xsi:type="dcterms:W3CDTF">2022-01-31T00:29:22Z</dcterms:modified>
</cp:coreProperties>
</file>