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becdff2ddfbd42e8/Documents/GitHub/PythonScrapJob/Result/"/>
    </mc:Choice>
  </mc:AlternateContent>
  <bookViews>
    <workbookView xWindow="2160" yWindow="105" windowWidth="14130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9" i="1" l="1"/>
  <c r="L89" i="1"/>
  <c r="K89" i="1"/>
  <c r="J89" i="1"/>
  <c r="I89" i="1"/>
  <c r="H89" i="1"/>
  <c r="G89" i="1"/>
  <c r="F89" i="1"/>
  <c r="E89" i="1"/>
  <c r="D89" i="1"/>
  <c r="C89" i="1"/>
  <c r="B89" i="1"/>
  <c r="D68" i="1"/>
  <c r="C68" i="1"/>
  <c r="B68" i="1"/>
  <c r="F58" i="1"/>
  <c r="F57" i="1"/>
  <c r="F56" i="1"/>
  <c r="F55" i="1"/>
  <c r="G22" i="1"/>
  <c r="F22" i="1"/>
  <c r="E22" i="1"/>
  <c r="D22" i="1"/>
  <c r="C22" i="1"/>
  <c r="E6" i="1"/>
  <c r="D6" i="1"/>
  <c r="C6" i="1"/>
  <c r="E54" i="1"/>
  <c r="F54" i="1" s="1"/>
  <c r="Q22" i="1" l="1"/>
  <c r="F2" i="1"/>
  <c r="F3" i="1"/>
  <c r="F5" i="1"/>
  <c r="F4" i="1"/>
  <c r="F6" i="1" l="1"/>
</calcChain>
</file>

<file path=xl/sharedStrings.xml><?xml version="1.0" encoding="utf-8"?>
<sst xmlns="http://schemas.openxmlformats.org/spreadsheetml/2006/main" count="57" uniqueCount="43">
  <si>
    <t>Website</t>
  </si>
  <si>
    <t>Data Jobs</t>
  </si>
  <si>
    <t>Data Engineer</t>
  </si>
  <si>
    <t>Data Scientist</t>
  </si>
  <si>
    <t>Data Analyst</t>
  </si>
  <si>
    <t>ITviec</t>
  </si>
  <si>
    <t>jobstreet</t>
  </si>
  <si>
    <t>indeed</t>
  </si>
  <si>
    <t>Hồ Chí Minh</t>
  </si>
  <si>
    <t>Bình Dương</t>
  </si>
  <si>
    <t>Đồng Nai</t>
  </si>
  <si>
    <t>Bà Rịa - Vũng Tàu</t>
  </si>
  <si>
    <t>Hải Phòng</t>
  </si>
  <si>
    <t>Cần Thơ</t>
  </si>
  <si>
    <t>Kon Tum</t>
  </si>
  <si>
    <t>Thái Bình</t>
  </si>
  <si>
    <t>Long Xuyên</t>
  </si>
  <si>
    <t>Bắc Ninh</t>
  </si>
  <si>
    <t>Hưng Yên</t>
  </si>
  <si>
    <t>Ðà Nẵng</t>
  </si>
  <si>
    <t>Careerbuilder</t>
  </si>
  <si>
    <t>Hà Nội</t>
  </si>
  <si>
    <t>Long An</t>
  </si>
  <si>
    <t>Địa điểm</t>
  </si>
  <si>
    <t>Others</t>
  </si>
  <si>
    <t>WEB</t>
  </si>
  <si>
    <t>IT Viec</t>
  </si>
  <si>
    <t>Indeed</t>
  </si>
  <si>
    <t>Job_Street</t>
  </si>
  <si>
    <t>1 năm</t>
  </si>
  <si>
    <t>2 năm</t>
  </si>
  <si>
    <t>3 năm</t>
  </si>
  <si>
    <t>4 năm</t>
  </si>
  <si>
    <t>5 năm</t>
  </si>
  <si>
    <t>FACEBOOK</t>
  </si>
  <si>
    <t>DATA SCIENCE AND BIG DATA</t>
  </si>
  <si>
    <t>ML-AP</t>
  </si>
  <si>
    <t>VIETNAM DATA SCIENCE</t>
  </si>
  <si>
    <t>IT JOB</t>
  </si>
  <si>
    <t>Kinh Nghiệm</t>
  </si>
  <si>
    <t>Group</t>
  </si>
  <si>
    <t>Sum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</si>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</sst>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Fill="1"/>
    <xf numFmtId="0" fontId="3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Hồ Chí Minh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87-42D1-954B-3F534BD0D0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87-42D1-954B-3F534BD0D0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87-42D1-954B-3F534BD0D0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87-42D1-954B-3F534BD0D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Sheet1!$A$18:$A$21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33</c:v>
                </c:pt>
                <c:pt idx="1">
                  <c:v>76</c:v>
                </c:pt>
                <c:pt idx="2">
                  <c:v>437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C-473E-8DEE-CD681E7384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Sheet1!$E$53</c:f>
              <c:strCache>
                <c:ptCount val="1"/>
                <c:pt idx="0">
                  <c:v>Job_Street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9A-485D-BC58-46A1ABF594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9A-485D-BC58-46A1ABF594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9A-485D-BC58-46A1ABF594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9A-485D-BC58-46A1ABF594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9A-485D-BC58-46A1ABF594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Sheet1!$E$54:$E$58</c:f>
              <c:numCache>
                <c:formatCode>General</c:formatCode>
                <c:ptCount val="5"/>
                <c:pt idx="0">
                  <c:v>78</c:v>
                </c:pt>
                <c:pt idx="1">
                  <c:v>96</c:v>
                </c:pt>
                <c:pt idx="2">
                  <c:v>53</c:v>
                </c:pt>
                <c:pt idx="3">
                  <c:v>11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9-4B2D-9A0F-157E45BABF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Sheet1!$F$54:$F$58</c:f>
              <c:numCache>
                <c:formatCode>General</c:formatCode>
                <c:ptCount val="5"/>
                <c:pt idx="0">
                  <c:v>173</c:v>
                </c:pt>
                <c:pt idx="1">
                  <c:v>250</c:v>
                </c:pt>
                <c:pt idx="2">
                  <c:v>185</c:v>
                </c:pt>
                <c:pt idx="3">
                  <c:v>29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B-4EB1-9B99-CCD196F64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889936"/>
        <c:axId val="390890352"/>
      </c:barChart>
      <c:catAx>
        <c:axId val="3908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90352"/>
        <c:crosses val="autoZero"/>
        <c:auto val="1"/>
        <c:lblAlgn val="ctr"/>
        <c:lblOffset val="100"/>
        <c:noMultiLvlLbl val="0"/>
      </c:catAx>
      <c:valAx>
        <c:axId val="3908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F-4EFB-B83B-471C45342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F-4EFB-B83B-471C45342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F-4EFB-B83B-471C45342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F-4EFB-B83B-471C45342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2F-4EFB-B83B-471C45342A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Sheet1!$A$64:$A$68</c:f>
              <c:strCache>
                <c:ptCount val="5"/>
                <c:pt idx="0">
                  <c:v>DATA SCIENCE AND BIG DATA</c:v>
                </c:pt>
                <c:pt idx="1">
                  <c:v>ML-AP</c:v>
                </c:pt>
                <c:pt idx="2">
                  <c:v>VIETNAM DATA SCIENCE</c:v>
                </c:pt>
                <c:pt idx="3">
                  <c:v>IT JOB</c:v>
                </c:pt>
                <c:pt idx="4">
                  <c:v>Sum</c:v>
                </c:pt>
              </c:strCache>
            </c:strRef>
          </c:cat>
          <c:val>
            <c:numRef>
              <c:f>Sheet1!$B$64:$B$68</c:f>
              <c:numCache>
                <c:formatCode>General</c:formatCode>
                <c:ptCount val="5"/>
                <c:pt idx="0">
                  <c:v>83</c:v>
                </c:pt>
                <c:pt idx="1">
                  <c:v>1</c:v>
                </c:pt>
                <c:pt idx="2">
                  <c:v>8</c:v>
                </c:pt>
                <c:pt idx="3">
                  <c:v>44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2-42C3-9F6B-B5C18F02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AE-46C5-9E4B-FB2E73294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AE-46C5-9E4B-FB2E73294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AE-46C5-9E4B-FB2E73294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AE-46C5-9E4B-FB2E732946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Sheet1!$A$64:$A$67</c:f>
              <c:strCache>
                <c:ptCount val="4"/>
                <c:pt idx="0">
                  <c:v>DATA SCIENCE AND BIG DATA</c:v>
                </c:pt>
                <c:pt idx="1">
                  <c:v>ML-AP</c:v>
                </c:pt>
                <c:pt idx="2">
                  <c:v>VIETNAM DATA SCIENCE</c:v>
                </c:pt>
                <c:pt idx="3">
                  <c:v>IT JOB</c:v>
                </c:pt>
              </c:strCache>
            </c:strRef>
          </c:cat>
          <c:val>
            <c:numRef>
              <c:f>Sheet1!$C$64:$C$67</c:f>
              <c:numCache>
                <c:formatCode>General</c:formatCode>
                <c:ptCount val="4"/>
                <c:pt idx="0">
                  <c:v>1416</c:v>
                </c:pt>
                <c:pt idx="1">
                  <c:v>81</c:v>
                </c:pt>
                <c:pt idx="2">
                  <c:v>399</c:v>
                </c:pt>
                <c:pt idx="3">
                  <c:v>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D-45B2-B336-2DE9AAB768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1-4914-8A65-CE3A1F2FEA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1-4914-8A65-CE3A1F2FEA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B1-4914-8A65-CE3A1F2FEA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B1-4914-8A65-CE3A1F2FEA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Sheet1!$A$64:$A$67</c:f>
              <c:strCache>
                <c:ptCount val="4"/>
                <c:pt idx="0">
                  <c:v>DATA SCIENCE AND BIG DATA</c:v>
                </c:pt>
                <c:pt idx="1">
                  <c:v>ML-AP</c:v>
                </c:pt>
                <c:pt idx="2">
                  <c:v>VIETNAM DATA SCIENCE</c:v>
                </c:pt>
                <c:pt idx="3">
                  <c:v>IT JOB</c:v>
                </c:pt>
              </c:strCache>
            </c:strRef>
          </c:cat>
          <c:val>
            <c:numRef>
              <c:f>Sheet1!$D$64:$D$67</c:f>
              <c:numCache>
                <c:formatCode>General</c:formatCode>
                <c:ptCount val="4"/>
                <c:pt idx="1">
                  <c:v>71</c:v>
                </c:pt>
                <c:pt idx="2">
                  <c:v>259</c:v>
                </c:pt>
                <c:pt idx="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7-42E7-83F0-A95567EEF8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DATA SCIENCE AND BIG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Sheet1!$B$85:$M$85</c:f>
              <c:numCache>
                <c:formatCode>General</c:formatCode>
                <c:ptCount val="12"/>
                <c:pt idx="0">
                  <c:v>57</c:v>
                </c:pt>
                <c:pt idx="1">
                  <c:v>31</c:v>
                </c:pt>
                <c:pt idx="2">
                  <c:v>75</c:v>
                </c:pt>
                <c:pt idx="3">
                  <c:v>102</c:v>
                </c:pt>
                <c:pt idx="4">
                  <c:v>72</c:v>
                </c:pt>
                <c:pt idx="5">
                  <c:v>65</c:v>
                </c:pt>
                <c:pt idx="6">
                  <c:v>95</c:v>
                </c:pt>
                <c:pt idx="7">
                  <c:v>126</c:v>
                </c:pt>
                <c:pt idx="8">
                  <c:v>137</c:v>
                </c:pt>
                <c:pt idx="9">
                  <c:v>191</c:v>
                </c:pt>
                <c:pt idx="10">
                  <c:v>230</c:v>
                </c:pt>
                <c:pt idx="1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7-48CE-8138-F1B8FE149349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ML-AP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Sheet1!$B$86:$M$86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48CE-8138-F1B8FE149349}"/>
            </c:ext>
          </c:extLst>
        </c:ser>
        <c:ser>
          <c:idx val="2"/>
          <c:order val="2"/>
          <c:tx>
            <c:strRef>
              <c:f>Sheet1!$A$87</c:f>
              <c:strCache>
                <c:ptCount val="1"/>
                <c:pt idx="0">
                  <c:v>VIETNAM DATA SCIENCE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Sheet1!$B$87:$M$87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26</c:v>
                </c:pt>
                <c:pt idx="3">
                  <c:v>32</c:v>
                </c:pt>
                <c:pt idx="4">
                  <c:v>32</c:v>
                </c:pt>
                <c:pt idx="5">
                  <c:v>29</c:v>
                </c:pt>
                <c:pt idx="6">
                  <c:v>42</c:v>
                </c:pt>
                <c:pt idx="7">
                  <c:v>41</c:v>
                </c:pt>
                <c:pt idx="8">
                  <c:v>31</c:v>
                </c:pt>
                <c:pt idx="9">
                  <c:v>27</c:v>
                </c:pt>
                <c:pt idx="10">
                  <c:v>41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48CE-8138-F1B8FE149349}"/>
            </c:ext>
          </c:extLst>
        </c:ser>
        <c:ser>
          <c:idx val="3"/>
          <c:order val="3"/>
          <c:tx>
            <c:strRef>
              <c:f>Sheet1!$A$88</c:f>
              <c:strCache>
                <c:ptCount val="1"/>
                <c:pt idx="0">
                  <c:v>IT 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Sheet1!$B$88:$M$88</c:f>
              <c:numCache>
                <c:formatCode>General</c:formatCode>
                <c:ptCount val="12"/>
                <c:pt idx="0">
                  <c:v>154</c:v>
                </c:pt>
                <c:pt idx="1">
                  <c:v>82</c:v>
                </c:pt>
                <c:pt idx="2">
                  <c:v>166</c:v>
                </c:pt>
                <c:pt idx="3">
                  <c:v>272</c:v>
                </c:pt>
                <c:pt idx="4">
                  <c:v>228</c:v>
                </c:pt>
                <c:pt idx="5">
                  <c:v>151</c:v>
                </c:pt>
                <c:pt idx="6">
                  <c:v>127</c:v>
                </c:pt>
                <c:pt idx="7">
                  <c:v>224</c:v>
                </c:pt>
                <c:pt idx="8">
                  <c:v>182</c:v>
                </c:pt>
                <c:pt idx="9">
                  <c:v>185</c:v>
                </c:pt>
                <c:pt idx="10">
                  <c:v>148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7-48CE-8138-F1B8FE14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43296"/>
        <c:axId val="501039552"/>
      </c:lineChart>
      <c:catAx>
        <c:axId val="5010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9552"/>
        <c:crosses val="autoZero"/>
        <c:auto val="1"/>
        <c:lblAlgn val="ctr"/>
        <c:lblOffset val="100"/>
        <c:noMultiLvlLbl val="0"/>
      </c:catAx>
      <c:valAx>
        <c:axId val="5010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Sheet1!$B$89:$M$89</c:f>
              <c:numCache>
                <c:formatCode>General</c:formatCode>
                <c:ptCount val="12"/>
                <c:pt idx="0">
                  <c:v>244</c:v>
                </c:pt>
                <c:pt idx="1">
                  <c:v>146</c:v>
                </c:pt>
                <c:pt idx="2">
                  <c:v>269</c:v>
                </c:pt>
                <c:pt idx="3">
                  <c:v>408</c:v>
                </c:pt>
                <c:pt idx="4">
                  <c:v>334</c:v>
                </c:pt>
                <c:pt idx="5">
                  <c:v>258</c:v>
                </c:pt>
                <c:pt idx="6">
                  <c:v>274</c:v>
                </c:pt>
                <c:pt idx="7">
                  <c:v>403</c:v>
                </c:pt>
                <c:pt idx="8">
                  <c:v>361</c:v>
                </c:pt>
                <c:pt idx="9">
                  <c:v>410</c:v>
                </c:pt>
                <c:pt idx="10">
                  <c:v>431</c:v>
                </c:pt>
                <c:pt idx="1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4-49F9-A365-6E6F8D457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132896"/>
        <c:axId val="470129152"/>
      </c:barChart>
      <c:catAx>
        <c:axId val="4701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29152"/>
        <c:crosses val="autoZero"/>
        <c:auto val="1"/>
        <c:lblAlgn val="ctr"/>
        <c:lblOffset val="100"/>
        <c:noMultiLvlLbl val="0"/>
      </c:catAx>
      <c:valAx>
        <c:axId val="4701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9B-4F5E-ABEB-0C42BB8ACF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9B-4F5E-ABEB-0C42BB8ACF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9B-4F5E-ABEB-0C42BB8ACF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(Sheet1!$C$17,Sheet1!$D$17,Sheet1!$Q$17)</c:f>
              <c:strCache>
                <c:ptCount val="3"/>
                <c:pt idx="0">
                  <c:v>Hồ Chí Minh</c:v>
                </c:pt>
                <c:pt idx="1">
                  <c:v>Hà Nội</c:v>
                </c:pt>
                <c:pt idx="2">
                  <c:v>Khác</c:v>
                </c:pt>
              </c:strCache>
            </c:strRef>
          </c:cat>
          <c:val>
            <c:numRef>
              <c:f>(Sheet1!$C$22,Sheet1!$D$22,Sheet1!$Q$22)</c:f>
              <c:numCache>
                <c:formatCode>General</c:formatCode>
                <c:ptCount val="3"/>
                <c:pt idx="0">
                  <c:v>754</c:v>
                </c:pt>
                <c:pt idx="1">
                  <c:v>167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1-4DD8-B3A7-934BEDE09A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Hà Nội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D-4D3C-842A-A8EB09F81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D-4D3C-842A-A8EB09F81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D-4D3C-842A-A8EB09F81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D-4D3C-842A-A8EB09F811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Sheet1!$A$18:$A$21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9</c:v>
                </c:pt>
                <c:pt idx="1">
                  <c:v>67</c:v>
                </c:pt>
                <c:pt idx="2">
                  <c:v>62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3E8-8640-2AA37FC27C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Data Engineer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1-4F44-B2A4-69F2E0A5DE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1-4F44-B2A4-69F2E0A5DE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81-4F44-B2A4-69F2E0A5DE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81-4F44-B2A4-69F2E0A5DE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11</c:v>
                </c:pt>
                <c:pt idx="1">
                  <c:v>33</c:v>
                </c:pt>
                <c:pt idx="2">
                  <c:v>30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0-4874-92B6-FA142AD5AE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Data Scientist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9-4990-98C0-FE2FAA2AC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9-4990-98C0-FE2FAA2AC1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79-4990-98C0-FE2FAA2AC1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79-4990-98C0-FE2FAA2AC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17</c:v>
                </c:pt>
                <c:pt idx="2">
                  <c:v>28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E-48C0-B04C-0F40B7ABBD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Data Analyst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79-4071-867B-6495A05F77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79-4071-867B-6495A05F77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79-4071-867B-6495A05F77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79-4071-867B-6495A05F77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</c:v>
                </c:pt>
                <c:pt idx="1">
                  <c:v>43</c:v>
                </c:pt>
                <c:pt idx="2">
                  <c:v>144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16-866C-FDD2B7392C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08-43D4-8958-C22A63702F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08-43D4-8958-C22A63702F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08-43D4-8958-C22A63702F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08-43D4-8958-C22A63702F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Sheet1!$C$1:$F$1</c:f>
              <c:strCache>
                <c:ptCount val="4"/>
                <c:pt idx="0">
                  <c:v>Data Engineer</c:v>
                </c:pt>
                <c:pt idx="1">
                  <c:v>Data Scientist</c:v>
                </c:pt>
                <c:pt idx="2">
                  <c:v>Data Analyst</c:v>
                </c:pt>
                <c:pt idx="3">
                  <c:v>Others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83</c:v>
                </c:pt>
                <c:pt idx="1">
                  <c:v>55</c:v>
                </c:pt>
                <c:pt idx="2">
                  <c:v>243</c:v>
                </c:pt>
                <c:pt idx="3">
                  <c:v>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18B-9F61-F272BD35D2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Sheet1!$B$53</c:f>
              <c:strCache>
                <c:ptCount val="1"/>
                <c:pt idx="0">
                  <c:v>IT Viec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3-4947-A7D7-7BC3FC95A7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3-4947-A7D7-7BC3FC95A7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3-4947-A7D7-7BC3FC95A7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23-4947-A7D7-7BC3FC95A7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23-4947-A7D7-7BC3FC95A7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Sheet1!$B$54:$B$58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79B-887E-02D8487352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Sheet1!$C$53</c:f>
              <c:strCache>
                <c:ptCount val="1"/>
                <c:pt idx="0">
                  <c:v>Careerbuilder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21-4078-AA7C-9D239767E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21-4078-AA7C-9D239767E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21-4078-AA7C-9D239767E0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21-4078-AA7C-9D239767E0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21-4078-AA7C-9D239767E0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Sheet1!$C$54:$C$58</c:f>
              <c:numCache>
                <c:formatCode>General</c:formatCode>
                <c:ptCount val="5"/>
                <c:pt idx="0">
                  <c:v>31</c:v>
                </c:pt>
                <c:pt idx="1">
                  <c:v>25</c:v>
                </c:pt>
                <c:pt idx="2">
                  <c:v>34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8EB-9E36-972C74D4A3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Sheet1!$D$53</c:f>
              <c:strCache>
                <c:ptCount val="1"/>
                <c:pt idx="0">
                  <c:v>Indeed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B-4871-9A43-80D2650E32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B-4871-9A43-80D2650E32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DB-4871-9A43-80D2650E32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DB-4871-9A43-80D2650E32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DB-4871-9A43-80D2650E32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Sheet1!$D$54:$D$58</c:f>
              <c:numCache>
                <c:formatCode>General</c:formatCode>
                <c:ptCount val="5"/>
                <c:pt idx="0">
                  <c:v>59</c:v>
                </c:pt>
                <c:pt idx="1">
                  <c:v>117</c:v>
                </c:pt>
                <c:pt idx="2">
                  <c:v>93</c:v>
                </c:pt>
                <c:pt idx="3">
                  <c:v>14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3-4952-8F03-5BB1CF511B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45969</xdr:rowOff>
    </xdr:from>
    <xdr:to>
      <xdr:col>3</xdr:col>
      <xdr:colOff>200025</xdr:colOff>
      <xdr:row>32</xdr:row>
      <xdr:rowOff>107881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22</xdr:row>
      <xdr:rowOff>38099</xdr:rowOff>
    </xdr:from>
    <xdr:to>
      <xdr:col>6</xdr:col>
      <xdr:colOff>323850</xdr:colOff>
      <xdr:row>32</xdr:row>
      <xdr:rowOff>14286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6</xdr:row>
      <xdr:rowOff>38100</xdr:rowOff>
    </xdr:from>
    <xdr:to>
      <xdr:col>3</xdr:col>
      <xdr:colOff>561975</xdr:colOff>
      <xdr:row>16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566737</xdr:colOff>
      <xdr:row>6</xdr:row>
      <xdr:rowOff>28575</xdr:rowOff>
    </xdr:from>
    <xdr:to>
      <xdr:col>7</xdr:col>
      <xdr:colOff>166687</xdr:colOff>
      <xdr:row>16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985837</xdr:colOff>
      <xdr:row>6</xdr:row>
      <xdr:rowOff>19050</xdr:rowOff>
    </xdr:from>
    <xdr:to>
      <xdr:col>11</xdr:col>
      <xdr:colOff>423862</xdr:colOff>
      <xdr:row>16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442912</xdr:colOff>
      <xdr:row>0</xdr:row>
      <xdr:rowOff>112059</xdr:rowOff>
    </xdr:from>
    <xdr:to>
      <xdr:col>21</xdr:col>
      <xdr:colOff>291353</xdr:colOff>
      <xdr:row>15</xdr:row>
      <xdr:rowOff>109536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117661</xdr:colOff>
      <xdr:row>47</xdr:row>
      <xdr:rowOff>1</xdr:rowOff>
    </xdr:from>
    <xdr:to>
      <xdr:col>12</xdr:col>
      <xdr:colOff>481853</xdr:colOff>
      <xdr:row>59</xdr:row>
      <xdr:rowOff>10086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498661</xdr:colOff>
      <xdr:row>46</xdr:row>
      <xdr:rowOff>179295</xdr:rowOff>
    </xdr:from>
    <xdr:to>
      <xdr:col>18</xdr:col>
      <xdr:colOff>381000</xdr:colOff>
      <xdr:row>58</xdr:row>
      <xdr:rowOff>189380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577102</xdr:colOff>
      <xdr:row>46</xdr:row>
      <xdr:rowOff>145677</xdr:rowOff>
    </xdr:from>
    <xdr:to>
      <xdr:col>24</xdr:col>
      <xdr:colOff>459442</xdr:colOff>
      <xdr:row>58</xdr:row>
      <xdr:rowOff>155762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263338</xdr:colOff>
      <xdr:row>46</xdr:row>
      <xdr:rowOff>179296</xdr:rowOff>
    </xdr:from>
    <xdr:to>
      <xdr:col>31</xdr:col>
      <xdr:colOff>145677</xdr:colOff>
      <xdr:row>58</xdr:row>
      <xdr:rowOff>189381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493059</xdr:colOff>
      <xdr:row>47</xdr:row>
      <xdr:rowOff>22412</xdr:rowOff>
    </xdr:from>
    <xdr:to>
      <xdr:col>38</xdr:col>
      <xdr:colOff>420220</xdr:colOff>
      <xdr:row>59</xdr:row>
      <xdr:rowOff>10085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68</xdr:row>
      <xdr:rowOff>100853</xdr:rowOff>
    </xdr:from>
    <xdr:to>
      <xdr:col>4</xdr:col>
      <xdr:colOff>128866</xdr:colOff>
      <xdr:row>81</xdr:row>
      <xdr:rowOff>155761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201704</xdr:colOff>
      <xdr:row>68</xdr:row>
      <xdr:rowOff>89647</xdr:rowOff>
    </xdr:from>
    <xdr:to>
      <xdr:col>10</xdr:col>
      <xdr:colOff>274542</xdr:colOff>
      <xdr:row>81</xdr:row>
      <xdr:rowOff>144555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369794</xdr:colOff>
      <xdr:row>68</xdr:row>
      <xdr:rowOff>112058</xdr:rowOff>
    </xdr:from>
    <xdr:to>
      <xdr:col>18</xdr:col>
      <xdr:colOff>84042</xdr:colOff>
      <xdr:row>81</xdr:row>
      <xdr:rowOff>166966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89</xdr:row>
      <xdr:rowOff>12326</xdr:rowOff>
    </xdr:from>
    <xdr:to>
      <xdr:col>12</xdr:col>
      <xdr:colOff>605116</xdr:colOff>
      <xdr:row>103</xdr:row>
      <xdr:rowOff>88526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173691</xdr:colOff>
      <xdr:row>89</xdr:row>
      <xdr:rowOff>68356</xdr:rowOff>
    </xdr:from>
    <xdr:to>
      <xdr:col>20</xdr:col>
      <xdr:colOff>509867</xdr:colOff>
      <xdr:row>103</xdr:row>
      <xdr:rowOff>144556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455544</xdr:colOff>
      <xdr:row>22</xdr:row>
      <xdr:rowOff>49696</xdr:rowOff>
    </xdr:from>
    <xdr:to>
      <xdr:col>11</xdr:col>
      <xdr:colOff>289892</xdr:colOff>
      <xdr:row>31</xdr:row>
      <xdr:rowOff>158198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topLeftCell="A78" zoomScale="115" zoomScaleNormal="115" workbookViewId="0">
      <selection activeCell="A84" sqref="A84:M89"/>
    </sheetView>
  </sheetViews>
  <sheetFormatPr defaultRowHeight="15" x14ac:dyDescent="0.25"/>
  <cols>
    <col min="1" max="1" width="13.140625" style="1" customWidth="1"/>
    <col min="2" max="2" width="9.140625" style="1" customWidth="1"/>
    <col min="3" max="3" width="12.85546875" style="1" customWidth="1"/>
    <col min="4" max="4" width="10.140625" style="1" customWidth="1"/>
    <col min="5" max="5" width="11.7109375" style="1" customWidth="1"/>
    <col min="6" max="6" width="8.5703125" style="1" customWidth="1"/>
    <col min="7" max="7" width="15" style="1" customWidth="1"/>
    <col min="8" max="8" width="9.140625" style="1" customWidth="1"/>
    <col min="9" max="9" width="11" style="1" customWidth="1"/>
    <col min="10" max="16" width="9.140625" style="1" customWidth="1"/>
    <col min="17" max="16384" width="9.140625" style="1"/>
  </cols>
  <sheetData>
    <row r="1" spans="1:6" x14ac:dyDescent="0.25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24</v>
      </c>
    </row>
    <row r="2" spans="1:6" x14ac:dyDescent="0.25">
      <c r="A2" s="2" t="s">
        <v>5</v>
      </c>
      <c r="C2" s="1">
        <v>11</v>
      </c>
      <c r="D2" s="1">
        <v>4</v>
      </c>
      <c r="E2" s="1">
        <v>3</v>
      </c>
      <c r="F2" s="1">
        <f>42-C2-D2-E2</f>
        <v>24</v>
      </c>
    </row>
    <row r="3" spans="1:6" x14ac:dyDescent="0.25">
      <c r="A3" s="2" t="s">
        <v>6</v>
      </c>
      <c r="C3" s="1">
        <v>33</v>
      </c>
      <c r="D3" s="1">
        <v>17</v>
      </c>
      <c r="E3" s="1">
        <v>43</v>
      </c>
      <c r="F3" s="1">
        <f>474-C3-D3-E3</f>
        <v>381</v>
      </c>
    </row>
    <row r="4" spans="1:6" x14ac:dyDescent="0.25">
      <c r="A4" s="2" t="s">
        <v>7</v>
      </c>
      <c r="C4" s="1">
        <v>30</v>
      </c>
      <c r="D4" s="1">
        <v>28</v>
      </c>
      <c r="E4" s="1">
        <v>144</v>
      </c>
      <c r="F4" s="1">
        <f>610-C4-D4-E4</f>
        <v>408</v>
      </c>
    </row>
    <row r="5" spans="1:6" x14ac:dyDescent="0.25">
      <c r="A5" s="2" t="s">
        <v>20</v>
      </c>
      <c r="C5" s="1">
        <v>9</v>
      </c>
      <c r="D5" s="1">
        <v>6</v>
      </c>
      <c r="E5" s="1">
        <v>53</v>
      </c>
      <c r="F5" s="1">
        <f>243-C5-D5-E5</f>
        <v>175</v>
      </c>
    </row>
    <row r="6" spans="1:6" x14ac:dyDescent="0.25">
      <c r="A6" s="12" t="s">
        <v>41</v>
      </c>
      <c r="B6" s="12"/>
      <c r="C6" s="12">
        <f>SUM(C2:C5)</f>
        <v>83</v>
      </c>
      <c r="D6" s="12">
        <f>SUM(D2:D5)</f>
        <v>55</v>
      </c>
      <c r="E6" s="12">
        <f>SUM(E2:E5)</f>
        <v>243</v>
      </c>
      <c r="F6" s="12">
        <f>SUM(F2:F5)</f>
        <v>988</v>
      </c>
    </row>
    <row r="17" spans="1:17" x14ac:dyDescent="0.25">
      <c r="A17" s="2"/>
      <c r="B17" s="10" t="s">
        <v>23</v>
      </c>
      <c r="C17" s="10" t="s">
        <v>8</v>
      </c>
      <c r="D17" s="10" t="s">
        <v>21</v>
      </c>
      <c r="E17" s="10" t="s">
        <v>9</v>
      </c>
      <c r="F17" s="10" t="s">
        <v>10</v>
      </c>
      <c r="G17" s="10" t="s">
        <v>11</v>
      </c>
      <c r="H17" s="10" t="s">
        <v>12</v>
      </c>
      <c r="I17" s="10" t="s">
        <v>13</v>
      </c>
      <c r="J17" s="10" t="s">
        <v>14</v>
      </c>
      <c r="K17" s="10" t="s">
        <v>15</v>
      </c>
      <c r="L17" s="10" t="s">
        <v>16</v>
      </c>
      <c r="M17" s="10" t="s">
        <v>17</v>
      </c>
      <c r="N17" s="10" t="s">
        <v>18</v>
      </c>
      <c r="O17" s="10" t="s">
        <v>19</v>
      </c>
      <c r="P17" s="10" t="s">
        <v>22</v>
      </c>
      <c r="Q17" s="10" t="s">
        <v>42</v>
      </c>
    </row>
    <row r="18" spans="1:17" x14ac:dyDescent="0.25">
      <c r="A18" s="2" t="s">
        <v>5</v>
      </c>
      <c r="C18" s="1">
        <v>33</v>
      </c>
      <c r="D18" s="1">
        <v>9</v>
      </c>
    </row>
    <row r="19" spans="1:17" x14ac:dyDescent="0.25">
      <c r="A19" s="2" t="s">
        <v>6</v>
      </c>
      <c r="C19" s="1">
        <v>76</v>
      </c>
      <c r="D19" s="1">
        <v>67</v>
      </c>
      <c r="E19" s="1">
        <v>1</v>
      </c>
      <c r="G19" s="1">
        <v>3</v>
      </c>
      <c r="P19" s="1">
        <v>1</v>
      </c>
    </row>
    <row r="20" spans="1:17" x14ac:dyDescent="0.25">
      <c r="A20" s="2" t="s">
        <v>7</v>
      </c>
      <c r="C20" s="1">
        <v>437</v>
      </c>
      <c r="D20" s="1">
        <v>62</v>
      </c>
      <c r="E20" s="1">
        <v>27</v>
      </c>
      <c r="F20" s="1">
        <v>11</v>
      </c>
      <c r="G20" s="1">
        <v>4</v>
      </c>
      <c r="H20" s="1">
        <v>2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</row>
    <row r="21" spans="1:17" x14ac:dyDescent="0.25">
      <c r="A21" s="2" t="s">
        <v>20</v>
      </c>
      <c r="C21" s="1">
        <v>208</v>
      </c>
      <c r="D21" s="1">
        <v>29</v>
      </c>
      <c r="E21" s="1">
        <v>12</v>
      </c>
      <c r="F21" s="1">
        <v>7</v>
      </c>
      <c r="G21" s="1">
        <v>3</v>
      </c>
      <c r="P21" s="1">
        <v>1</v>
      </c>
    </row>
    <row r="22" spans="1:17" x14ac:dyDescent="0.25">
      <c r="A22" s="12" t="s">
        <v>41</v>
      </c>
      <c r="B22" s="12"/>
      <c r="C22" s="12">
        <f>SUM(C18:C21)</f>
        <v>754</v>
      </c>
      <c r="D22" s="12">
        <f>SUM(D18:D21)</f>
        <v>167</v>
      </c>
      <c r="E22" s="12">
        <f>SUM(E18:E21)</f>
        <v>40</v>
      </c>
      <c r="F22" s="12">
        <f>SUM(F20:F21)</f>
        <v>18</v>
      </c>
      <c r="G22" s="12">
        <f>SUM(G19:G21)</f>
        <v>10</v>
      </c>
      <c r="H22" s="12">
        <v>2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2">
        <v>2</v>
      </c>
      <c r="Q22" s="12">
        <f>SUM(E22:P22)</f>
        <v>79</v>
      </c>
    </row>
    <row r="52" spans="1:17" ht="27" customHeight="1" x14ac:dyDescent="0.4">
      <c r="A52" s="15" t="s">
        <v>25</v>
      </c>
      <c r="B52" s="16"/>
      <c r="C52" s="16"/>
      <c r="D52" s="16"/>
      <c r="E52" s="16"/>
      <c r="F52"/>
      <c r="G52"/>
      <c r="H52"/>
      <c r="I52"/>
      <c r="J52"/>
      <c r="K52"/>
      <c r="L52"/>
      <c r="M52"/>
      <c r="N52"/>
      <c r="O52"/>
      <c r="P52"/>
      <c r="Q52"/>
    </row>
    <row r="53" spans="1:17" x14ac:dyDescent="0.25">
      <c r="A53" s="3" t="s">
        <v>39</v>
      </c>
      <c r="B53" s="3" t="s">
        <v>26</v>
      </c>
      <c r="C53" s="3" t="s">
        <v>20</v>
      </c>
      <c r="D53" t="s">
        <v>27</v>
      </c>
      <c r="E53" s="3" t="s">
        <v>28</v>
      </c>
      <c r="F53" s="13" t="s">
        <v>41</v>
      </c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 s="4" t="s">
        <v>29</v>
      </c>
      <c r="B54" s="5">
        <v>5</v>
      </c>
      <c r="C54" s="5">
        <v>31</v>
      </c>
      <c r="D54" s="6">
        <v>59</v>
      </c>
      <c r="E54" s="5">
        <f>46+32</f>
        <v>78</v>
      </c>
      <c r="F54" s="12">
        <f>SUM(B54:E54)</f>
        <v>173</v>
      </c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 s="4" t="s">
        <v>30</v>
      </c>
      <c r="B55" s="5">
        <v>12</v>
      </c>
      <c r="C55" s="5">
        <v>25</v>
      </c>
      <c r="D55" s="6">
        <v>117</v>
      </c>
      <c r="E55" s="5">
        <v>96</v>
      </c>
      <c r="F55" s="12">
        <f>SUM(B55:E55)</f>
        <v>250</v>
      </c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 s="4" t="s">
        <v>31</v>
      </c>
      <c r="B56" s="5">
        <v>5</v>
      </c>
      <c r="C56" s="5">
        <v>34</v>
      </c>
      <c r="D56" s="6">
        <v>93</v>
      </c>
      <c r="E56" s="5">
        <v>53</v>
      </c>
      <c r="F56" s="12">
        <f>SUM(B56:E56)</f>
        <v>185</v>
      </c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 s="4" t="s">
        <v>32</v>
      </c>
      <c r="B57" s="5"/>
      <c r="C57" s="5">
        <v>4</v>
      </c>
      <c r="D57" s="6">
        <v>14</v>
      </c>
      <c r="E57" s="6">
        <v>11</v>
      </c>
      <c r="F57" s="12">
        <f>SUM(B57:E57)</f>
        <v>29</v>
      </c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4" t="s">
        <v>33</v>
      </c>
      <c r="B58" s="5">
        <v>1</v>
      </c>
      <c r="C58" s="5">
        <v>10</v>
      </c>
      <c r="D58" s="6">
        <v>53</v>
      </c>
      <c r="E58" s="5">
        <v>58</v>
      </c>
      <c r="F58" s="12">
        <f>SUM(B58:E58)</f>
        <v>122</v>
      </c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4"/>
      <c r="B59" s="4"/>
      <c r="C59" s="4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 s="3"/>
      <c r="B60" s="3"/>
      <c r="C60" s="3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 x14ac:dyDescent="0.25">
      <c r="A61" s="3"/>
      <c r="B61" s="3"/>
      <c r="C61" s="3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 ht="23.25" x14ac:dyDescent="0.35">
      <c r="A62" s="17" t="s">
        <v>34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x14ac:dyDescent="0.25">
      <c r="A63" s="9" t="s">
        <v>40</v>
      </c>
      <c r="B63" s="7">
        <v>2019</v>
      </c>
      <c r="C63" s="7">
        <v>2018</v>
      </c>
      <c r="D63" s="8">
        <v>2017</v>
      </c>
      <c r="E63" s="7"/>
    </row>
    <row r="64" spans="1:17" ht="30" x14ac:dyDescent="0.25">
      <c r="A64" s="9" t="s">
        <v>35</v>
      </c>
      <c r="B64" s="3">
        <v>83</v>
      </c>
      <c r="C64" s="3">
        <v>1416</v>
      </c>
      <c r="D64"/>
      <c r="E64" s="7"/>
    </row>
    <row r="65" spans="1:5" x14ac:dyDescent="0.25">
      <c r="A65" s="9" t="s">
        <v>36</v>
      </c>
      <c r="B65" s="3">
        <v>1</v>
      </c>
      <c r="C65" s="3">
        <v>81</v>
      </c>
      <c r="D65">
        <v>71</v>
      </c>
      <c r="E65" s="7"/>
    </row>
    <row r="66" spans="1:5" x14ac:dyDescent="0.25">
      <c r="A66" s="9" t="s">
        <v>37</v>
      </c>
      <c r="B66" s="3">
        <v>8</v>
      </c>
      <c r="C66" s="3">
        <v>399</v>
      </c>
      <c r="D66">
        <v>259</v>
      </c>
      <c r="E66" s="7"/>
    </row>
    <row r="67" spans="1:5" x14ac:dyDescent="0.25">
      <c r="A67" s="9" t="s">
        <v>38</v>
      </c>
      <c r="B67" s="3">
        <v>44</v>
      </c>
      <c r="C67" s="3">
        <v>2009</v>
      </c>
      <c r="D67">
        <v>202</v>
      </c>
      <c r="E67"/>
    </row>
    <row r="68" spans="1:5" x14ac:dyDescent="0.25">
      <c r="A68" s="14" t="s">
        <v>41</v>
      </c>
      <c r="B68" s="12">
        <f>SUM(B64:B67)</f>
        <v>136</v>
      </c>
      <c r="C68" s="12">
        <f>SUM(C64:C67)</f>
        <v>3905</v>
      </c>
      <c r="D68" s="12">
        <f>SUM(D64:D67)</f>
        <v>532</v>
      </c>
    </row>
    <row r="84" spans="1:13" x14ac:dyDescent="0.25">
      <c r="A84" s="9" t="s">
        <v>40</v>
      </c>
      <c r="B84" s="7">
        <v>1</v>
      </c>
      <c r="C84" s="7">
        <v>2</v>
      </c>
      <c r="D84" s="7">
        <v>3</v>
      </c>
      <c r="E84" s="7">
        <v>4</v>
      </c>
      <c r="F84" s="7">
        <v>5</v>
      </c>
      <c r="G84" s="7">
        <v>6</v>
      </c>
      <c r="H84" s="7">
        <v>7</v>
      </c>
      <c r="I84" s="7">
        <v>8</v>
      </c>
      <c r="J84" s="7">
        <v>9</v>
      </c>
      <c r="K84" s="7">
        <v>10</v>
      </c>
      <c r="L84" s="7">
        <v>11</v>
      </c>
      <c r="M84" s="7">
        <v>12</v>
      </c>
    </row>
    <row r="85" spans="1:13" x14ac:dyDescent="0.25">
      <c r="A85" s="9" t="s">
        <v>35</v>
      </c>
      <c r="B85">
        <v>57</v>
      </c>
      <c r="C85">
        <v>31</v>
      </c>
      <c r="D85">
        <v>75</v>
      </c>
      <c r="E85">
        <v>102</v>
      </c>
      <c r="F85">
        <v>72</v>
      </c>
      <c r="G85">
        <v>65</v>
      </c>
      <c r="H85">
        <v>95</v>
      </c>
      <c r="I85">
        <v>126</v>
      </c>
      <c r="J85">
        <v>137</v>
      </c>
      <c r="K85">
        <v>191</v>
      </c>
      <c r="L85">
        <v>230</v>
      </c>
      <c r="M85">
        <v>235</v>
      </c>
    </row>
    <row r="86" spans="1:13" x14ac:dyDescent="0.25">
      <c r="A86" s="9" t="s">
        <v>36</v>
      </c>
      <c r="B86" s="3">
        <v>2</v>
      </c>
      <c r="C86" s="3">
        <v>4</v>
      </c>
      <c r="D86" s="3">
        <v>2</v>
      </c>
      <c r="E86" s="3">
        <v>2</v>
      </c>
      <c r="F86" s="3">
        <v>2</v>
      </c>
      <c r="G86" s="3">
        <v>13</v>
      </c>
      <c r="H86" s="3">
        <v>10</v>
      </c>
      <c r="I86" s="3">
        <v>12</v>
      </c>
      <c r="J86" s="3">
        <v>11</v>
      </c>
      <c r="K86" s="3">
        <v>7</v>
      </c>
      <c r="L86" s="3">
        <v>12</v>
      </c>
      <c r="M86" s="3">
        <v>4</v>
      </c>
    </row>
    <row r="87" spans="1:13" x14ac:dyDescent="0.25">
      <c r="A87" s="9" t="s">
        <v>37</v>
      </c>
      <c r="B87" s="3">
        <v>31</v>
      </c>
      <c r="C87" s="3">
        <v>29</v>
      </c>
      <c r="D87" s="3">
        <v>26</v>
      </c>
      <c r="E87" s="3">
        <v>32</v>
      </c>
      <c r="F87" s="3">
        <v>32</v>
      </c>
      <c r="G87" s="3">
        <v>29</v>
      </c>
      <c r="H87" s="3">
        <v>42</v>
      </c>
      <c r="I87" s="3">
        <v>41</v>
      </c>
      <c r="J87" s="3">
        <v>31</v>
      </c>
      <c r="K87" s="3">
        <v>27</v>
      </c>
      <c r="L87" s="3">
        <v>41</v>
      </c>
      <c r="M87" s="3">
        <v>38</v>
      </c>
    </row>
    <row r="88" spans="1:13" x14ac:dyDescent="0.25">
      <c r="A88" s="9" t="s">
        <v>38</v>
      </c>
      <c r="B88">
        <v>154</v>
      </c>
      <c r="C88">
        <v>82</v>
      </c>
      <c r="D88">
        <v>166</v>
      </c>
      <c r="E88">
        <v>272</v>
      </c>
      <c r="F88">
        <v>228</v>
      </c>
      <c r="G88">
        <v>151</v>
      </c>
      <c r="H88">
        <v>127</v>
      </c>
      <c r="I88">
        <v>224</v>
      </c>
      <c r="J88">
        <v>182</v>
      </c>
      <c r="K88">
        <v>185</v>
      </c>
      <c r="L88">
        <v>148</v>
      </c>
      <c r="M88">
        <v>90</v>
      </c>
    </row>
    <row r="89" spans="1:13" x14ac:dyDescent="0.25">
      <c r="A89" s="14" t="s">
        <v>41</v>
      </c>
      <c r="B89" s="12">
        <f t="shared" ref="B89:M89" si="0">SUM(B85:B88)</f>
        <v>244</v>
      </c>
      <c r="C89" s="12">
        <f t="shared" si="0"/>
        <v>146</v>
      </c>
      <c r="D89" s="12">
        <f t="shared" si="0"/>
        <v>269</v>
      </c>
      <c r="E89" s="12">
        <f t="shared" si="0"/>
        <v>408</v>
      </c>
      <c r="F89" s="12">
        <f t="shared" si="0"/>
        <v>334</v>
      </c>
      <c r="G89" s="12">
        <f t="shared" si="0"/>
        <v>258</v>
      </c>
      <c r="H89" s="12">
        <f t="shared" si="0"/>
        <v>274</v>
      </c>
      <c r="I89" s="12">
        <f t="shared" si="0"/>
        <v>403</v>
      </c>
      <c r="J89" s="12">
        <f t="shared" si="0"/>
        <v>361</v>
      </c>
      <c r="K89" s="12">
        <f t="shared" si="0"/>
        <v>410</v>
      </c>
      <c r="L89" s="12">
        <f t="shared" si="0"/>
        <v>431</v>
      </c>
      <c r="M89" s="12">
        <f t="shared" si="0"/>
        <v>367</v>
      </c>
    </row>
  </sheetData>
  <sortState ref="B2:G2">
    <sortCondition ref="B2"/>
  </sortState>
  <mergeCells count="2">
    <mergeCell ref="A52:E52"/>
    <mergeCell ref="A62:Q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Tâm Trần</cp:lastModifiedBy>
  <cp:revision/>
  <dcterms:created xsi:type="dcterms:W3CDTF">2019-01-15T15:42:00Z</dcterms:created>
  <dcterms:modified xsi:type="dcterms:W3CDTF">2019-01-17T14:00:45Z</dcterms:modified>
  <cp:category/>
  <cp:contentStatus/>
</cp:coreProperties>
</file>