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PohQiTongWes\Downloads\"/>
    </mc:Choice>
  </mc:AlternateContent>
  <xr:revisionPtr revIDLastSave="0" documentId="13_ncr:1_{AFB5499C-B400-4A27-BC60-5035E1348F2A}" xr6:coauthVersionLast="47" xr6:coauthVersionMax="47" xr10:uidLastSave="{00000000-0000-0000-0000-000000000000}"/>
  <bookViews>
    <workbookView xWindow="-108" yWindow="-108" windowWidth="23256" windowHeight="13896" activeTab="4" xr2:uid="{78F72B4C-A7F6-4BAF-99B1-49EC457E3FE1}"/>
  </bookViews>
  <sheets>
    <sheet name="Overview" sheetId="1" r:id="rId1"/>
    <sheet name="Project Team - Timeline" sheetId="7" r:id="rId2"/>
    <sheet name="Project Info" sheetId="11" r:id="rId3"/>
    <sheet name="Declaration - Sign Off" sheetId="9" r:id="rId4"/>
    <sheet name="Contribution in-kind" sheetId="12" r:id="rId5"/>
  </sheets>
  <externalReferences>
    <externalReference r:id="rId6"/>
    <externalReference r:id="rId7"/>
    <externalReference r:id="rId8"/>
  </externalReferences>
  <definedNames>
    <definedName name="CostCentre_Name" localSheetId="4">'[3]Config panel'!$A$2:$A$32</definedName>
    <definedName name="CostCentre_Name">'[1]Config panel'!$A$2:$A$32</definedName>
    <definedName name="Fund_Name" localSheetId="4">'[3]Config panel'!$G$2:$G$21</definedName>
    <definedName name="Fund_Name">'[1]Config panel'!$G$2:$G$21</definedName>
    <definedName name="RevenueCat_Value" localSheetId="4">'[3]List of accts-SpendCat CT'!$A$118:$E$119</definedName>
    <definedName name="RevenueCat_Value">'[1]List of accts-SpendCat CT'!$A$118:$E$119</definedName>
    <definedName name="Spend_Cat_Value" localSheetId="4">'[3]List of accts-SpendCat CT'!$A$1:$E$116</definedName>
    <definedName name="Spend_Cat_Value">'[1]List of accts-SpendCat CT'!$A$1:$E$116</definedName>
    <definedName name="SpendCAT_Desc_CAPEX" localSheetId="4">'[3]List of accts-SpendCat CT'!$A$3:$A$14</definedName>
    <definedName name="SpendCAT_Desc_CAPEX">'[1]List of accts-SpendCat CT'!$A$3:$A$14</definedName>
    <definedName name="SpendCAT_Desc_EOM" localSheetId="4">'[3]List of accts-SpendCat CT'!$A$19:$A$21</definedName>
    <definedName name="SpendCAT_Desc_EOM">'[1]List of accts-SpendCat CT'!$A$19:$A$21</definedName>
    <definedName name="SpendCAT_Desc_OOE" localSheetId="4">'[3]List of accts-SpendCat CT'!$A$25:$A$113</definedName>
    <definedName name="SpendCAT_Desc_OOE">'[1]List of accts-SpendCat CT'!$A$25:$A$113</definedName>
    <definedName name="WD_Dept_ID" localSheetId="4">'[3]Config panel'!#REF!</definedName>
    <definedName name="WD_Dept_ID">'[1]Config panel'!#REF!</definedName>
    <definedName name="WD_Fund_ID" localSheetId="4">'[3]Config panel'!$G$2:$H$21</definedName>
    <definedName name="WD_Fund_ID">'[1]Config panel'!$G$2:$H$21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7" l="1"/>
  <c r="A23" i="7"/>
  <c r="B22" i="7"/>
  <c r="A22" i="7"/>
  <c r="B21" i="7"/>
  <c r="A21" i="7"/>
  <c r="C10" i="7"/>
  <c r="C9" i="7"/>
  <c r="C8" i="7"/>
  <c r="K11" i="7" l="1"/>
  <c r="L11" i="7" s="1"/>
  <c r="F11" i="7"/>
  <c r="C11" i="7"/>
  <c r="K9" i="7"/>
  <c r="L9" i="7" s="1"/>
  <c r="K10" i="7"/>
  <c r="L10" i="7" s="1"/>
  <c r="K12" i="7"/>
  <c r="L12" i="7" s="1"/>
  <c r="K13" i="7"/>
  <c r="L13" i="7" s="1"/>
  <c r="K14" i="7"/>
  <c r="L14" i="7" s="1"/>
  <c r="K15" i="7"/>
  <c r="L15" i="7" s="1"/>
  <c r="K16" i="7"/>
  <c r="L16" i="7" s="1"/>
  <c r="K8" i="7"/>
  <c r="L8" i="7" s="1"/>
  <c r="I53" i="1"/>
  <c r="F10" i="7"/>
  <c r="K30" i="11" l="1"/>
  <c r="K27" i="11"/>
  <c r="K24" i="11"/>
  <c r="K21" i="11"/>
  <c r="K18" i="11"/>
  <c r="K15" i="11"/>
  <c r="K12" i="11"/>
  <c r="K9" i="11"/>
  <c r="K6" i="11"/>
  <c r="F9" i="7" l="1"/>
  <c r="F8" i="7"/>
  <c r="I64" i="1"/>
  <c r="I60" i="1"/>
  <c r="I49" i="1"/>
  <c r="I58" i="1" l="1"/>
  <c r="I45" i="1"/>
  <c r="B14" i="1" l="1"/>
</calcChain>
</file>

<file path=xl/sharedStrings.xml><?xml version="1.0" encoding="utf-8"?>
<sst xmlns="http://schemas.openxmlformats.org/spreadsheetml/2006/main" count="277" uniqueCount="166">
  <si>
    <t>Proposal ID</t>
  </si>
  <si>
    <t>Grant Call</t>
  </si>
  <si>
    <t>Proposal Title</t>
  </si>
  <si>
    <t>School/COI</t>
  </si>
  <si>
    <t xml:space="preserve">Grant Type </t>
  </si>
  <si>
    <t>Urban Solutions and Sustainability</t>
  </si>
  <si>
    <t>Total Project Value ($)</t>
  </si>
  <si>
    <t>RIE2025 - Domains</t>
  </si>
  <si>
    <t>School of Engineering</t>
  </si>
  <si>
    <t>TRL Level - Entry</t>
  </si>
  <si>
    <t>TRL Level - Exit</t>
  </si>
  <si>
    <t>0 - IDEA</t>
  </si>
  <si>
    <t>Project Duration ( Months )</t>
  </si>
  <si>
    <t>Remarks</t>
  </si>
  <si>
    <t>Principal Investigator</t>
  </si>
  <si>
    <t>Name</t>
  </si>
  <si>
    <t>Co-Principal Investigator</t>
  </si>
  <si>
    <t>Background IP</t>
  </si>
  <si>
    <t>Company Name</t>
  </si>
  <si>
    <t>Role</t>
  </si>
  <si>
    <t>Member</t>
  </si>
  <si>
    <t>Projects Track Records</t>
  </si>
  <si>
    <t>Designation</t>
  </si>
  <si>
    <t>Salutation</t>
  </si>
  <si>
    <t>Area of Expertise</t>
  </si>
  <si>
    <t>Major Responsibility and project contribution</t>
  </si>
  <si>
    <t>Collaborator Responsibility and project contribution</t>
  </si>
  <si>
    <t>Q1</t>
  </si>
  <si>
    <t>Q2</t>
  </si>
  <si>
    <t>Q3</t>
  </si>
  <si>
    <t>Q4</t>
  </si>
  <si>
    <t>Year 1</t>
  </si>
  <si>
    <t>Year 2</t>
  </si>
  <si>
    <t>Project - Intermediate Milestones</t>
  </si>
  <si>
    <t>Students - Intermediate Milestones</t>
  </si>
  <si>
    <t>Collaborators - Intermediate Milestones</t>
  </si>
  <si>
    <t>~ End of Page ~</t>
  </si>
  <si>
    <t>Please obtain a proposal ID from TDI.</t>
  </si>
  <si>
    <t>Mr</t>
  </si>
  <si>
    <t>Ms</t>
  </si>
  <si>
    <t>Dr</t>
  </si>
  <si>
    <t>MNC</t>
  </si>
  <si>
    <t>Company Type</t>
  </si>
  <si>
    <t>ABSTRACT</t>
  </si>
  <si>
    <t>Word Count</t>
  </si>
  <si>
    <t>References</t>
  </si>
  <si>
    <t>Section 1 - Overview</t>
  </si>
  <si>
    <t>Section 3 - Project Team &amp; Time Line</t>
  </si>
  <si>
    <t>Company name and type  auto-populate from Section 1 - Overview
For classification of Company Type, refer to NOTES page.</t>
  </si>
  <si>
    <t>PI &amp; Co-PI's Name &amp; School/COI auto-populate from Section 1 - Overview</t>
  </si>
  <si>
    <t>Auto populate from Section 2 - Budget</t>
  </si>
  <si>
    <t>GRANT DETAILS</t>
  </si>
  <si>
    <t>PROPOSAL DETAILS</t>
  </si>
  <si>
    <t>PRINCIPAL INVESTIGATOR &amp; CO-PRINCIPAL INVESTIGATOR</t>
  </si>
  <si>
    <t>TECHNOLOGY READINESS LEVEL (TRL)</t>
  </si>
  <si>
    <t>SCOPE OF PROJECT</t>
  </si>
  <si>
    <t>PROJECT DELIVERABLES</t>
  </si>
  <si>
    <t>PROJECT TEAM (NP)</t>
  </si>
  <si>
    <t>EXTERNAL COLLABORATOR(S)</t>
  </si>
  <si>
    <t>TIME LINE</t>
  </si>
  <si>
    <t>Section 4 - Project Information</t>
  </si>
  <si>
    <t>Section 5 - Declaration &amp; Sign-Off</t>
  </si>
  <si>
    <t>Human Subject</t>
  </si>
  <si>
    <t>Use of Human Tissues or Cells</t>
  </si>
  <si>
    <t>Animal Experimentation</t>
  </si>
  <si>
    <t>Ethics category</t>
  </si>
  <si>
    <t>Ethics Approval Expiry Date</t>
  </si>
  <si>
    <t>Comments / Reasons</t>
  </si>
  <si>
    <t>Requirement for Containment</t>
  </si>
  <si>
    <t>Use of Animal Tissues or Cells</t>
  </si>
  <si>
    <t>Requirement for containment Class 2 and above</t>
  </si>
  <si>
    <t>Use of Human Tissues or Cells from Primary Donors (i.e. subject / volunteers recruited for project)</t>
  </si>
  <si>
    <t>Use of Commercially Available Human Material/Animal Tissues or Cells</t>
  </si>
  <si>
    <t>Multi-centre Trial(s)</t>
  </si>
  <si>
    <t>A. Declaration of Ethics Approval</t>
  </si>
  <si>
    <t>B. Undertaking by Lead PI</t>
  </si>
  <si>
    <t>Name of PI</t>
  </si>
  <si>
    <t>Acknowledgement</t>
  </si>
  <si>
    <t>In acknowledging this Grant Application, the Director of Academic School of the Principal Investigator UNDERTAKES, to: 
•	reserve a royalty-free, irrevocable, worldwide, perpetual and non-exclusive right for the funding agency to use the intellectual property generated by the research for MOE's own non-commercial and R&amp;D purposes.
•	support and agree to this proposal being carried out in the Department.
•	ensure that all necessary licenses and approvals have been obtained or are being sought.</t>
  </si>
  <si>
    <t>In acknowledging this Grant Application, the Principal Investigator PI UNDERTAKE, on any Grant Award to:
•  Declare that all information is accurate and true.
• Ensure that approval from the funding agency has been obtained before engaging in any commercial activity that will exploit the finds of the research funded by the funding agency
• Read, support and agree to this proposal being carried out in the Institution
• Be actively engaged in the execution of the research and ensure that the study complies with all laws, rules and regulations pertaining to animal and human ethics, including the Singapore Good Clinical Practice Guidelines
•  Not send similar versions or part(s) of this proposal to other agencies for funding.
•  For Biomedical Science proposal, submit supporting documents of ethics approval obtained from the relevant Institutional Review Board (IRB) and Animal Ethics Committee for studies involving human subjects/human tissues or cells, and animal/animal tissues or cells respectively.
• Ensure that all necessary licenses and approvals have been obtained or are being sought
• Ensure that funding agency is acknowledged in all publications.
• Ensure that all publications arising from the research is forwarded to the funding agency.
• Ensure that the requested equipment/resources are not funded by another agency or research proposal.
• Ensure that there is a reasonable effort in accessing available equipment/resources within the Institution or elsewhere within Singapore.
• Ensure that there is no financial conflict of interest
•  Adhere to the funding agency's Grants T&amp;Cs / Funding Guidelines
• Agree to hold primary responsibility for the responsible conduct of research, and shall abide and comply with the ethical, legal and professional standards relevant to research, in accordance to the research integrity policy of the Institution</t>
  </si>
  <si>
    <t>What's your PATH TO MARKET? - Describe your PATH TO MARKET by major initiatives, measure of success and timing to market for your idea.</t>
  </si>
  <si>
    <t>What's your COMPETITIVE EDGES of your IDEA? - Describe your COMPETITIVE EDGES by identifying the key benefit and key differentiator. Compare them with your competitors.</t>
  </si>
  <si>
    <r>
      <rPr>
        <b/>
        <sz val="12"/>
        <color theme="1"/>
        <rFont val="Calibri"/>
        <family val="2"/>
        <scheme val="minor"/>
      </rPr>
      <t>Who's on your TEAM? - Describe the strength of your team by referring to its skills, commitment and synergy.</t>
    </r>
    <r>
      <rPr>
        <sz val="12"/>
        <color theme="1"/>
        <rFont val="Calibri"/>
        <family val="2"/>
        <scheme val="minor"/>
      </rPr>
      <t xml:space="preserve">
</t>
    </r>
  </si>
  <si>
    <t>Describe the Novelty of your IDEA. Justify by IP and market scanning.</t>
  </si>
  <si>
    <t>Others</t>
  </si>
  <si>
    <t>As the objective of the RIE2025 grant is to develop commercial products, systems and applications using IP from the local universities, research institutes and Polytechnics and ITE, please be informed that applicants should not propose projects that use IPs created outside of Singapore.</t>
  </si>
  <si>
    <t xml:space="preserve">If a company's background IP(s) is/are invovled, please provide the exact details.   List down the patent reference number(s) if available. </t>
  </si>
  <si>
    <r>
      <t xml:space="preserve">Company Type
</t>
    </r>
    <r>
      <rPr>
        <i/>
        <sz val="8"/>
        <color theme="1"/>
        <rFont val="Calibri"/>
        <family val="2"/>
        <scheme val="minor"/>
      </rPr>
      <t>Auto-populate from Overview</t>
    </r>
  </si>
  <si>
    <r>
      <t xml:space="preserve">School / COI
</t>
    </r>
    <r>
      <rPr>
        <i/>
        <sz val="9"/>
        <color theme="1"/>
        <rFont val="Calibri"/>
        <family val="2"/>
        <scheme val="minor"/>
      </rPr>
      <t>Auto-populate for PI &amp; Co-PI from Overview</t>
    </r>
  </si>
  <si>
    <r>
      <t xml:space="preserve">Name
</t>
    </r>
    <r>
      <rPr>
        <i/>
        <sz val="9"/>
        <color theme="1"/>
        <rFont val="Calibri"/>
        <family val="2"/>
        <scheme val="minor"/>
      </rPr>
      <t>Auto populate for PI &amp; Co-PI from Overview</t>
    </r>
  </si>
  <si>
    <r>
      <t>Company Name</t>
    </r>
    <r>
      <rPr>
        <i/>
        <sz val="8"/>
        <color theme="1"/>
        <rFont val="Calibri"/>
        <family val="2"/>
        <scheme val="minor"/>
      </rPr>
      <t xml:space="preserve">
Auto-populate from Overview</t>
    </r>
  </si>
  <si>
    <t>* Relevant to NP Capability Development Grant</t>
  </si>
  <si>
    <t>Please select …</t>
  </si>
  <si>
    <t xml:space="preserve">What is the idea of the project about and it's impact and significance ? </t>
  </si>
  <si>
    <t xml:space="preserve">The Commercial Problem and Opportunity. What are the field of application ? </t>
  </si>
  <si>
    <t>Users and Customers. Who are the potential licensees ?</t>
  </si>
  <si>
    <t>Describe the Technology Readiness Level of the project before and after.</t>
  </si>
  <si>
    <t>Yes or No ?</t>
  </si>
  <si>
    <r>
      <t xml:space="preserve">Ethics Approval </t>
    </r>
    <r>
      <rPr>
        <b/>
        <sz val="12"/>
        <color rgb="FFFF0000"/>
        <rFont val="Calibri"/>
        <family val="2"/>
        <scheme val="minor"/>
      </rPr>
      <t>Required?</t>
    </r>
  </si>
  <si>
    <r>
      <rPr>
        <b/>
        <sz val="12"/>
        <color rgb="FFFF0000"/>
        <rFont val="Calibri"/>
        <family val="2"/>
        <scheme val="minor"/>
      </rPr>
      <t>Involved?</t>
    </r>
    <r>
      <rPr>
        <sz val="12"/>
        <color rgb="FF000000"/>
        <rFont val="Calibri"/>
        <family val="2"/>
        <scheme val="minor"/>
      </rPr>
      <t xml:space="preserve">  If Yes, Please Declare Participating Institution where Research Requiring Ethics Approval will be Conducted.</t>
    </r>
  </si>
  <si>
    <t>C. Undertaking by Director of Academic School / Centre of Lead PI</t>
  </si>
  <si>
    <t>WD Name</t>
  </si>
  <si>
    <t>UEN</t>
  </si>
  <si>
    <t>Contribution In-Kind $</t>
  </si>
  <si>
    <t>Contribution Cash $</t>
  </si>
  <si>
    <r>
      <t xml:space="preserve">Time Contribution
</t>
    </r>
    <r>
      <rPr>
        <sz val="9"/>
        <color theme="1"/>
        <rFont val="Calibri"/>
        <family val="2"/>
        <scheme val="minor"/>
      </rPr>
      <t>No. of hours per week</t>
    </r>
  </si>
  <si>
    <r>
      <rPr>
        <b/>
        <sz val="9"/>
        <color rgb="FFFF0000"/>
        <rFont val="Calibri"/>
        <family val="2"/>
        <scheme val="minor"/>
      </rPr>
      <t>Auto-populate</t>
    </r>
    <r>
      <rPr>
        <b/>
        <sz val="11"/>
        <color theme="1"/>
        <rFont val="Calibri"/>
        <family val="2"/>
        <scheme val="minor"/>
      </rPr>
      <t xml:space="preserve">
Project Duration
</t>
    </r>
    <r>
      <rPr>
        <sz val="9"/>
        <rFont val="Calibri"/>
        <family val="2"/>
        <scheme val="minor"/>
      </rPr>
      <t>Years</t>
    </r>
  </si>
  <si>
    <r>
      <rPr>
        <b/>
        <sz val="9"/>
        <color rgb="FFFF0000"/>
        <rFont val="Calibri"/>
        <family val="2"/>
        <scheme val="minor"/>
      </rPr>
      <t>Auto-Calculate</t>
    </r>
    <r>
      <rPr>
        <b/>
        <sz val="11"/>
        <color theme="1"/>
        <rFont val="Calibri"/>
        <family val="2"/>
        <scheme val="minor"/>
      </rPr>
      <t xml:space="preserve">
Time Contribution Per Project Duration
</t>
    </r>
    <r>
      <rPr>
        <sz val="9"/>
        <color theme="1"/>
        <rFont val="Calibri"/>
        <family val="2"/>
        <scheme val="minor"/>
      </rPr>
      <t xml:space="preserve">No. of hours </t>
    </r>
  </si>
  <si>
    <r>
      <t xml:space="preserve">Name of Director 
of </t>
    </r>
    <r>
      <rPr>
        <b/>
        <sz val="11"/>
        <color rgb="FFFF0000"/>
        <rFont val="Calibri"/>
        <family val="2"/>
        <scheme val="minor"/>
      </rPr>
      <t>Co-</t>
    </r>
    <r>
      <rPr>
        <b/>
        <sz val="11"/>
        <color rgb="FF000000"/>
        <rFont val="Calibri"/>
        <family val="2"/>
        <scheme val="minor"/>
      </rPr>
      <t>Principal Investigator</t>
    </r>
    <r>
      <rPr>
        <sz val="11"/>
        <color rgb="FF000000"/>
        <rFont val="Calibri"/>
        <family val="2"/>
        <scheme val="minor"/>
      </rPr>
      <t xml:space="preserve"> 
from other Academic School / Centre</t>
    </r>
  </si>
  <si>
    <r>
      <t xml:space="preserve">Name of Director of Academic School / Centre 
of </t>
    </r>
    <r>
      <rPr>
        <b/>
        <sz val="11"/>
        <color rgb="FF000000"/>
        <rFont val="Calibri"/>
        <family val="2"/>
        <scheme val="minor"/>
      </rPr>
      <t>Principal Investigator</t>
    </r>
    <r>
      <rPr>
        <sz val="11"/>
        <color rgb="FF000000"/>
        <rFont val="Calibri"/>
        <family val="2"/>
        <scheme val="minor"/>
      </rPr>
      <t xml:space="preserve"> / </t>
    </r>
    <r>
      <rPr>
        <b/>
        <sz val="11"/>
        <color rgb="FF000000"/>
        <rFont val="Calibri"/>
        <family val="2"/>
        <scheme val="minor"/>
      </rPr>
      <t>Co-Principal Investigator</t>
    </r>
  </si>
  <si>
    <t>NP - Grant Management - Proposal Template ( August 25 ) 3.0</t>
  </si>
  <si>
    <t>NP - Grant Management - Proposal Template ( August 25 )  3.0</t>
  </si>
  <si>
    <t>NP - Grant Management - Proposal Template ( February )  3.1</t>
  </si>
  <si>
    <t>RIE2030 1st Decentralised GAP Fund (DGF)</t>
  </si>
  <si>
    <t>NP Translational Research Grant</t>
  </si>
  <si>
    <t>NP-2026-DGF-01-001</t>
  </si>
  <si>
    <t>Automotive Battery Thermal Runaway Prediction</t>
  </si>
  <si>
    <t>Benjamin Wing</t>
  </si>
  <si>
    <t>Zhu Taixiu</t>
  </si>
  <si>
    <t>Jaseema Banu</t>
  </si>
  <si>
    <t xml:space="preserve">Infineon Technologies </t>
  </si>
  <si>
    <t>197000667M</t>
  </si>
  <si>
    <t>Hardware and training</t>
  </si>
  <si>
    <t>The widespread adoption of Lithium-Ion Batteries (LIBs) in Electric Vehicles (EVs) is impeded by safety risks, particularly thermal runaway. While battery management systems (BMSs) detect failures reactively, proactive prediction of thermal runaway remains a critical unmet need. This project aims to develop prognostic capabilities by leveraging cycling data—voltage, current, and temperature—to identify precursors to thermal runaway.
Using a cycling chamber/tester, LIBs will undergo rigorous charge/discharge tests under unfavourable environmental conditions, including accelerated ageing and abusive loading, to induce degradation. A high-resolution time-series dataset will capture electrochemical evolution leading to failure. Machine learning models will analyse this data to detect subtle non-linear anomalies in voltage relaxation and internal resistance, enabling early prediction of thermal runaway.
The outcomes include: (1) A comprehensive dataset linking cycling parameters to thermal runaway precursors, (2) A machine learning framework for early failure prediction, and (3) Integration of prognostic algorithms into BMS architectures to isolate at-risk cells pre-emptively. This work will enhance operational safety, mitigate catastrophic failures, and advance the reliability of LIBs in automotive applications.</t>
  </si>
  <si>
    <t xml:space="preserve">NA  </t>
  </si>
  <si>
    <t>The primary objective is to conduct rigorous testing to gather datasets for developing a predictive model capable of identifying early warning signs (precursors) of thermal runaway in lithium-ion cells before catastrophic failure occurs. The project will utilise controlled battery cycling to induce degradation and capture high-resolution electrochemical data for analysis, as elaborated below.
i) Experimental Set-Up and Safety
- Test Bench Construction: Set-up of battery cyclers (Chroma &amp; NGI) and environmental chambers.
- Sensor Integration: Installation of thermocouples, voltage sensors, and strain gauges (if monitoring swelling) on target cells.
- Safety Protocols: Implementation of containment vessels and fire suppression systems to manage intentional or accidental thermal events during testing.
ii) Data Generation (Cycling Regimes)
- Baseline Characterisation: Perform initial capacity and impedance checks on fresh cells.
- Accelerated Ageing: Subject cells to high C-rate cycling and elevated temperatures to accelerate degradation.
- Abuse/Trigger Testing*: Apply controlled overcharge or overheating protocols to push cells toward the “onset” of thermal runaway, capturing near-failure data. *Constraint: Testing will cease immediately upon detection of thermal runaway initiation (venting or rapid temperature rise) to preserve data integrity.
iii) Data Analysis and Modelling
- Extract key features from raw battery data, such as coulombic efficiency trends, differential voltage analysis, and temperature rate of change. These will be used to develop machine learning learning models for predicting thermal runaway precursors.</t>
  </si>
  <si>
    <t>[1] “Analysis and key findings from real-world electric vehicle field data” (URL: https://doi.org/10.1016/j.joule.2023.07.018)
[2] “A critical review of thermal runaway prediction and early-warning methods for lithium-ion batteries” (URL: https://doi.org/10.34133/energymatadv.0008)</t>
  </si>
  <si>
    <t>1. Data Collection: Build a time-stamped CSV database of voltage, current, temperature, and capacity profiles for battery cells.
2. Data Processing: Clean, preprocess, and extract features for the machine learning model input.
3. Model Development: Train and compare predictive models while documenting model performance.
4. Hardware Integration: Deploy the finalised models into Infineon BMS hardware for commercial EV usage.
5. Final Report: Deliver a project report summarising methods, implementation, and results.</t>
  </si>
  <si>
    <t>Power Electronics &amp; Battery Testing</t>
  </si>
  <si>
    <t>Sustainable energy management</t>
  </si>
  <si>
    <t>System Modeling</t>
  </si>
  <si>
    <t>Perform battery cycling and operation in the chamber</t>
  </si>
  <si>
    <t>Data validation and system modelling</t>
  </si>
  <si>
    <t>System modelling on MATLAB</t>
  </si>
  <si>
    <t>Wesley Poh</t>
  </si>
  <si>
    <t>AI Application Engineer</t>
  </si>
  <si>
    <t>Applied AI and Energy Storage Systems</t>
  </si>
  <si>
    <t>Robert Tan</t>
  </si>
  <si>
    <t>System Architect</t>
  </si>
  <si>
    <t>Battery Management Systems</t>
  </si>
  <si>
    <t xml:space="preserve"> Karun Kowsik</t>
  </si>
  <si>
    <t>System Application Engineering Intern</t>
  </si>
  <si>
    <t>Electrical and Electronic Engineering</t>
  </si>
  <si>
    <t>Project Lead</t>
  </si>
  <si>
    <t>Technical Consultant</t>
  </si>
  <si>
    <t>Data collection and test engineering</t>
  </si>
  <si>
    <t>Experimental Set-Up and Safety</t>
  </si>
  <si>
    <t>Data Generation (Cycling Regimes)</t>
  </si>
  <si>
    <t>Data Analysis and Modelling</t>
  </si>
  <si>
    <t>Testing on Infineon hardware</t>
  </si>
  <si>
    <t>Preparation for Publications and Demonstation</t>
  </si>
  <si>
    <t>Perform training and to students on hardware and modeling. Train every batch of students for each sem</t>
  </si>
  <si>
    <t>Thermal runaway remains a significant barrier to the adoption of lithium-ion batteries (LIBs) in electric vehicles (EVs). Current battery management systems (BMSs) only react to failures—this project pioneers prognostic capabilities to predict thermal runaway before irreversible damage occurs. By identifying early warning signals in cycling data and integrating machine learning into the BMS, pre-emptive safety actions can be enabled. This breakthrough will mitigate catastrophic failures, enhance EV safety, and accelerate consumer confidence in sustainable transportation—directly supporting global decarbonisation goals.</t>
  </si>
  <si>
    <t>Thermal runaway poses a significant safety and financial risk in EVs, leading to recalls, reputational damage, and consumer hesitancy. This project addresses this by enabling early prediction of battery failures, reducing costly incidents and enhancing EV reliability. Applications span automotive, energy storage, and aerospace industries, where LIB safety is critical. By integrating prognostic algorithms into BMS, manufacturers can offer safer, more competitive products, unlocking market growth and accelerating the transition to sustainable transportation.</t>
  </si>
  <si>
    <t>Potential licensees include EV manufacturers, battery producers, and BMS developers. Fleet operators and energy storage system providers also stand to benefit. By licensing prognostic algorithms, these stakeholders can enhance product safety, reduce warranty costs, and gain a competitive edge. Additionally, regulatory bodies and insurance companies may adopt these solutions to improve safety standards and risk assessments in the EV ecosystem.</t>
  </si>
  <si>
    <t>Our competitive edge lies in proactive thermal runaway prediction, unlike competitors who focus on reactive detection. By leveraging machine learning to analyse subtle anomalies in battery cycling data, we enable early intervention, reducing catastrophic failures. This contrasts with traditional BMS, which only responds to overt symptoms. Our solution integrates seamlessly into existing BMS architectures, offering a cost-effective, scalable safety enhancement that outperforms current diagnostic-only systems.</t>
  </si>
  <si>
    <t xml:space="preserve">Pre-project: TRL 3 Proof of concept validation. Active R&amp;D is initiated with analytical and laboratory studies. Demonstration of technical feasibility that are exercise with representative data.
Post-project: TRL 7 System prototyping demonstration in operational environment. The system is at or near the scale of the operational system, with most functions available for demonstration and test. Well integrated with collateral and ancillary systems. Limited documentation available.
</t>
  </si>
  <si>
    <t>- Dr Wesley Poh: Specialises in applied AI and energy storage systems
- Mr Robert Tan: Specialises in BMS
- Mr  Karun Kowsik: Test Engineering
- Dr Zhu Taixiu: Specialises in Battery prediction modelling
- Mr Benjamin Wing: Specialises in Battery Testing Methodologies
- Ms Jaseema Banu: Specialises in Matlab Modelling</t>
  </si>
  <si>
    <t>Our novelty lies in combining cycling data analysis with machine learning to predict thermal runaway and precursors. Market scanning reveals no existing solutions offering such predictive capabilities. Patent-pending algorithms ensure IP protection, while our approach addresses a critical gap in battery safety, positioning us as pioneers in this space.</t>
  </si>
  <si>
    <t>Major initiatives include: 1) Partnering with BMS developers for integration, 2) Licensing algorithms to EV manufacturers, and 3) Collaborating with regulatory bodies for adoption. Success will be measured by pilot deployments and licensing agreements. Timing to market: 18-24 months post-project completion, leveraging industry partnerships and validation testing.</t>
  </si>
  <si>
    <t>Tan Wei Lian</t>
  </si>
  <si>
    <t>Item</t>
  </si>
  <si>
    <t>Cost (S$)</t>
  </si>
  <si>
    <t>EIS demo (consisting of 1x AURIX TFT kit with PSOC-4 SPM, 2x TLE9018 evaluation board)</t>
  </si>
  <si>
    <t>Knowledge transfer on the project (1 x E1 BMS training - 10hrs , 1x EIS demo training - 21 hrs) - Total 31 hrs</t>
  </si>
  <si>
    <t>Contribution in-kind by Infineon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</si>
</sst>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809]* #,##0.00_-;\-[$$-4809]* #,##0.00_-;_-[$$-4809]* &quot;-&quot;??_-;_-@_-"/>
    <numFmt numFmtId="165" formatCode="_(* #,##0.00_);_(* \(#,##0.00\);_(* &quot;-&quot;??_);_(@_)"/>
  </numFmts>
  <fonts count="21" x14ac:knownFonts="1">
    <font>
      <sz val="11"/>
      <color theme="1"/>
      <name val="Calibri"/>
      <family val="2"/>
      <scheme val="minor"/>
    </font>
    <font>
      <b/>
      <sz val="11"/>
      <color theme="1"/>
      <name val="Calibri"/>
      <family val="2"/>
      <scheme val="minor"/>
    </font>
    <font>
      <b/>
      <sz val="14"/>
      <color theme="1"/>
      <name val="Calibri"/>
      <family val="2"/>
      <scheme val="minor"/>
    </font>
    <font>
      <i/>
      <sz val="10"/>
      <color theme="1"/>
      <name val="Calibri"/>
      <family val="2"/>
      <scheme val="minor"/>
    </font>
    <font>
      <sz val="11"/>
      <color rgb="FFFF0000"/>
      <name val="Calibri"/>
      <family val="2"/>
      <scheme val="minor"/>
    </font>
    <font>
      <b/>
      <sz val="12"/>
      <color theme="1"/>
      <name val="Calibri"/>
      <family val="2"/>
      <scheme val="minor"/>
    </font>
    <font>
      <sz val="12"/>
      <color theme="1"/>
      <name val="Calibri"/>
      <family val="2"/>
      <scheme val="minor"/>
    </font>
    <font>
      <i/>
      <sz val="9"/>
      <color theme="1"/>
      <name val="Calibri"/>
      <family val="2"/>
      <scheme val="minor"/>
    </font>
    <font>
      <b/>
      <u/>
      <sz val="14"/>
      <color theme="1"/>
      <name val="Calibri"/>
      <family val="2"/>
      <scheme val="minor"/>
    </font>
    <font>
      <sz val="12"/>
      <color rgb="FF000000"/>
      <name val="Calibri"/>
      <family val="2"/>
      <scheme val="minor"/>
    </font>
    <font>
      <sz val="12"/>
      <name val="Calibri"/>
      <family val="2"/>
      <scheme val="minor"/>
    </font>
    <font>
      <sz val="11"/>
      <color rgb="FF000000"/>
      <name val="Calibri"/>
      <family val="2"/>
      <scheme val="minor"/>
    </font>
    <font>
      <sz val="10"/>
      <name val="Arial"/>
      <family val="2"/>
    </font>
    <font>
      <i/>
      <sz val="8"/>
      <color theme="1"/>
      <name val="Calibri"/>
      <family val="2"/>
      <scheme val="minor"/>
    </font>
    <font>
      <b/>
      <sz val="11"/>
      <color rgb="FFFF0000"/>
      <name val="Calibri"/>
      <family val="2"/>
      <scheme val="minor"/>
    </font>
    <font>
      <b/>
      <sz val="12"/>
      <color rgb="FFFF0000"/>
      <name val="Calibri"/>
      <family val="2"/>
      <scheme val="minor"/>
    </font>
    <font>
      <sz val="9"/>
      <color theme="1"/>
      <name val="Calibri"/>
      <family val="2"/>
      <scheme val="minor"/>
    </font>
    <font>
      <b/>
      <sz val="9"/>
      <color rgb="FFFF0000"/>
      <name val="Calibri"/>
      <family val="2"/>
      <scheme val="minor"/>
    </font>
    <font>
      <sz val="9"/>
      <name val="Calibri"/>
      <family val="2"/>
      <scheme val="minor"/>
    </font>
    <font>
      <b/>
      <sz val="11"/>
      <color rgb="FF000000"/>
      <name val="Calibri"/>
      <family val="2"/>
      <scheme val="minor"/>
    </font>
    <font>
      <b/>
      <i/>
      <sz val="12"/>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7"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165" fontId="12" fillId="0" borderId="0" applyFont="0" applyFill="0" applyBorder="0" applyAlignment="0" applyProtection="0"/>
  </cellStyleXfs>
  <cellXfs count="129">
    <xf numFmtId="0" fontId="0" fillId="0" borderId="0" xfId="0"/>
    <xf numFmtId="0" fontId="2" fillId="2" borderId="0" xfId="0" applyFont="1" applyFill="1"/>
    <xf numFmtId="0" fontId="0" fillId="2" borderId="0" xfId="0" applyFill="1"/>
    <xf numFmtId="0" fontId="8" fillId="2" borderId="0" xfId="0" applyFont="1" applyFill="1"/>
    <xf numFmtId="0" fontId="5" fillId="2" borderId="0" xfId="0" applyFont="1" applyFill="1"/>
    <xf numFmtId="0" fontId="0" fillId="2" borderId="1" xfId="0" applyFill="1" applyBorder="1"/>
    <xf numFmtId="0" fontId="3" fillId="2" borderId="0" xfId="0" applyFont="1" applyFill="1"/>
    <xf numFmtId="0" fontId="7" fillId="2" borderId="0" xfId="0" applyFont="1" applyFill="1"/>
    <xf numFmtId="0" fontId="0" fillId="2" borderId="3" xfId="0" applyFill="1" applyBorder="1"/>
    <xf numFmtId="0" fontId="1" fillId="2" borderId="0" xfId="0" applyFont="1" applyFill="1" applyAlignment="1">
      <alignment horizontal="left"/>
    </xf>
    <xf numFmtId="0" fontId="0" fillId="2" borderId="1" xfId="0" applyFill="1" applyBorder="1" applyAlignment="1">
      <alignment horizontal="center"/>
    </xf>
    <xf numFmtId="0" fontId="1" fillId="2" borderId="0" xfId="0" applyFont="1" applyFill="1"/>
    <xf numFmtId="0" fontId="0" fillId="2" borderId="1" xfId="0" applyFill="1" applyBorder="1" applyAlignment="1">
      <alignment horizontal="center" wrapText="1"/>
    </xf>
    <xf numFmtId="0" fontId="0" fillId="2" borderId="1" xfId="0" applyFill="1" applyBorder="1"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left" vertical="top"/>
    </xf>
    <xf numFmtId="0" fontId="5" fillId="2" borderId="0" xfId="0" applyFont="1" applyFill="1" applyAlignment="1">
      <alignment vertical="top"/>
    </xf>
    <xf numFmtId="49" fontId="0" fillId="2" borderId="0" xfId="0" applyNumberFormat="1" applyFill="1" applyAlignment="1">
      <alignment horizontal="left" vertical="top"/>
    </xf>
    <xf numFmtId="0" fontId="0" fillId="2" borderId="0" xfId="0" applyFill="1" applyAlignment="1">
      <alignment horizontal="left" vertical="top"/>
    </xf>
    <xf numFmtId="49" fontId="0" fillId="2" borderId="0" xfId="0" applyNumberFormat="1" applyFill="1" applyAlignment="1">
      <alignment horizontal="left" vertical="top" wrapText="1"/>
    </xf>
    <xf numFmtId="49" fontId="0" fillId="2" borderId="0" xfId="0" applyNumberFormat="1" applyFill="1"/>
    <xf numFmtId="0" fontId="5" fillId="2" borderId="0" xfId="0" applyFont="1" applyFill="1" applyAlignment="1">
      <alignment horizontal="left" vertical="top"/>
    </xf>
    <xf numFmtId="0" fontId="0" fillId="2" borderId="0" xfId="0" applyFill="1" applyAlignment="1">
      <alignment horizontal="center"/>
    </xf>
    <xf numFmtId="0" fontId="1" fillId="2" borderId="20" xfId="0" applyFont="1" applyFill="1" applyBorder="1" applyAlignment="1">
      <alignment horizontal="center"/>
    </xf>
    <xf numFmtId="0" fontId="1" fillId="2" borderId="1" xfId="0" applyFont="1" applyFill="1" applyBorder="1" applyAlignment="1">
      <alignment horizontal="center" wrapText="1"/>
    </xf>
    <xf numFmtId="0" fontId="1" fillId="2" borderId="0" xfId="0" applyFont="1" applyFill="1" applyAlignment="1">
      <alignment horizontal="center"/>
    </xf>
    <xf numFmtId="0" fontId="1" fillId="2" borderId="0" xfId="0" applyFont="1" applyFill="1" applyAlignment="1">
      <alignment horizontal="left" vertical="top" wrapText="1"/>
    </xf>
    <xf numFmtId="0" fontId="1" fillId="2" borderId="1" xfId="0" applyFont="1" applyFill="1" applyBorder="1" applyAlignment="1">
      <alignment horizontal="center" vertical="center"/>
    </xf>
    <xf numFmtId="0" fontId="1" fillId="2" borderId="8" xfId="0" applyFont="1" applyFill="1" applyBorder="1" applyAlignment="1">
      <alignment horizontal="center" vertical="center"/>
    </xf>
    <xf numFmtId="0" fontId="0" fillId="2" borderId="8" xfId="0" applyFill="1" applyBorder="1"/>
    <xf numFmtId="0" fontId="0" fillId="2" borderId="9" xfId="0" applyFill="1" applyBorder="1"/>
    <xf numFmtId="164" fontId="0" fillId="2" borderId="1" xfId="0" applyNumberFormat="1" applyFill="1" applyBorder="1"/>
    <xf numFmtId="164" fontId="0" fillId="2" borderId="1" xfId="0" applyNumberFormat="1" applyFill="1" applyBorder="1" applyAlignment="1">
      <alignment horizontal="center" vertical="center"/>
    </xf>
    <xf numFmtId="0" fontId="10" fillId="2" borderId="1" xfId="0" applyFont="1" applyFill="1" applyBorder="1" applyAlignment="1">
      <alignment vertical="top" wrapText="1"/>
    </xf>
    <xf numFmtId="0" fontId="9" fillId="2" borderId="1" xfId="0" applyFont="1" applyFill="1" applyBorder="1" applyAlignment="1">
      <alignment vertical="top" wrapText="1" readingOrder="1"/>
    </xf>
    <xf numFmtId="0" fontId="9" fillId="2" borderId="1" xfId="0" applyFont="1" applyFill="1" applyBorder="1" applyAlignment="1">
      <alignment horizontal="center" vertical="top" wrapText="1" readingOrder="1"/>
    </xf>
    <xf numFmtId="0" fontId="9" fillId="2" borderId="1" xfId="0" applyFont="1" applyFill="1" applyBorder="1" applyAlignment="1">
      <alignment horizontal="left" vertical="top" wrapText="1" readingOrder="1"/>
    </xf>
    <xf numFmtId="0" fontId="0" fillId="2" borderId="0" xfId="0" applyFill="1" applyAlignment="1">
      <alignment horizontal="left" vertical="top" wrapText="1"/>
    </xf>
    <xf numFmtId="0" fontId="4" fillId="2" borderId="0" xfId="0" applyFont="1" applyFill="1"/>
    <xf numFmtId="0" fontId="0" fillId="3" borderId="1" xfId="0" applyFill="1" applyBorder="1"/>
    <xf numFmtId="0" fontId="13" fillId="2" borderId="0" xfId="0" applyFont="1" applyFill="1"/>
    <xf numFmtId="0" fontId="0" fillId="2" borderId="0" xfId="0" applyFill="1" applyAlignment="1">
      <alignment horizontal="left"/>
    </xf>
    <xf numFmtId="0" fontId="0" fillId="2" borderId="0" xfId="0" applyFill="1" applyAlignment="1">
      <alignment horizontal="right"/>
    </xf>
    <xf numFmtId="0" fontId="5" fillId="2" borderId="0" xfId="0" applyFont="1" applyFill="1" applyAlignment="1">
      <alignment horizontal="right" vertical="top"/>
    </xf>
    <xf numFmtId="49" fontId="0" fillId="2" borderId="0" xfId="0" applyNumberFormat="1" applyFill="1" applyAlignment="1">
      <alignment horizontal="right" vertical="top"/>
    </xf>
    <xf numFmtId="0" fontId="10" fillId="2" borderId="1" xfId="0" applyFont="1" applyFill="1" applyBorder="1" applyAlignment="1">
      <alignment horizontal="center" vertical="top" wrapText="1"/>
    </xf>
    <xf numFmtId="0" fontId="11" fillId="2" borderId="1" xfId="0" applyFont="1" applyFill="1" applyBorder="1" applyAlignment="1">
      <alignment horizontal="center" vertical="top" wrapText="1" readingOrder="1"/>
    </xf>
    <xf numFmtId="0" fontId="11" fillId="2" borderId="1" xfId="0" applyFont="1" applyFill="1" applyBorder="1" applyAlignment="1">
      <alignment horizontal="center" vertical="center" wrapText="1" readingOrder="1"/>
    </xf>
    <xf numFmtId="0" fontId="0" fillId="4" borderId="3" xfId="0" applyFill="1" applyBorder="1" applyAlignment="1">
      <alignment horizontal="left" vertical="top"/>
    </xf>
    <xf numFmtId="0" fontId="0" fillId="4" borderId="1" xfId="0" applyFill="1" applyBorder="1"/>
    <xf numFmtId="0" fontId="0" fillId="4" borderId="1" xfId="0" applyFill="1" applyBorder="1" applyAlignment="1">
      <alignment horizontal="center" vertical="center"/>
    </xf>
    <xf numFmtId="0" fontId="9" fillId="4" borderId="1" xfId="0" applyFont="1" applyFill="1" applyBorder="1" applyAlignment="1">
      <alignment horizontal="center" vertical="top" wrapText="1" readingOrder="1"/>
    </xf>
    <xf numFmtId="0" fontId="9" fillId="5" borderId="1" xfId="0" applyFont="1" applyFill="1" applyBorder="1" applyAlignment="1">
      <alignment horizontal="center" vertical="top" wrapText="1" readingOrder="1"/>
    </xf>
    <xf numFmtId="0" fontId="1" fillId="2" borderId="17" xfId="0" applyFont="1" applyFill="1" applyBorder="1" applyAlignment="1">
      <alignment horizontal="center" wrapText="1"/>
    </xf>
    <xf numFmtId="0" fontId="0" fillId="4" borderId="17" xfId="0" applyFill="1" applyBorder="1" applyAlignment="1">
      <alignment horizontal="center"/>
    </xf>
    <xf numFmtId="0" fontId="0" fillId="0" borderId="1" xfId="0" applyBorder="1"/>
    <xf numFmtId="0" fontId="0" fillId="0" borderId="8" xfId="0" applyBorder="1"/>
    <xf numFmtId="0" fontId="0" fillId="0" borderId="9" xfId="0" applyBorder="1"/>
    <xf numFmtId="0" fontId="0" fillId="0" borderId="10" xfId="0" applyBorder="1"/>
    <xf numFmtId="0" fontId="0" fillId="0" borderId="1" xfId="0" applyBorder="1" applyAlignment="1">
      <alignment horizontal="left" vertical="center"/>
    </xf>
    <xf numFmtId="0" fontId="5" fillId="2" borderId="1" xfId="0" applyFont="1" applyFill="1" applyBorder="1" applyAlignment="1">
      <alignment horizontal="left" vertical="top" wrapText="1"/>
    </xf>
    <xf numFmtId="0" fontId="5" fillId="2" borderId="1" xfId="0" applyFont="1" applyFill="1" applyBorder="1" applyAlignment="1">
      <alignment horizontal="left" vertical="top"/>
    </xf>
    <xf numFmtId="0" fontId="0" fillId="4" borderId="1" xfId="0" applyFill="1" applyBorder="1" applyAlignment="1">
      <alignment horizontal="left"/>
    </xf>
    <xf numFmtId="0" fontId="0" fillId="4" borderId="1" xfId="0" applyFill="1" applyBorder="1" applyAlignment="1">
      <alignment horizontal="left" vertical="top"/>
    </xf>
    <xf numFmtId="0" fontId="5" fillId="2" borderId="0" xfId="0" applyFont="1" applyFill="1" applyAlignment="1">
      <alignment horizontal="left"/>
    </xf>
    <xf numFmtId="0" fontId="6" fillId="2" borderId="1" xfId="0" applyFont="1" applyFill="1" applyBorder="1" applyAlignment="1">
      <alignment horizontal="left" vertical="top"/>
    </xf>
    <xf numFmtId="49" fontId="3" fillId="2" borderId="1" xfId="0" applyNumberFormat="1" applyFont="1" applyFill="1" applyBorder="1" applyAlignment="1">
      <alignment horizontal="left" vertical="top" wrapText="1"/>
    </xf>
    <xf numFmtId="49" fontId="0" fillId="2" borderId="1" xfId="0" applyNumberFormat="1" applyFill="1" applyBorder="1" applyAlignment="1">
      <alignment horizontal="left" vertical="top" wrapText="1"/>
    </xf>
    <xf numFmtId="0" fontId="0" fillId="2" borderId="1" xfId="0" applyFill="1" applyBorder="1" applyAlignment="1">
      <alignment horizontal="left" vertical="top"/>
    </xf>
    <xf numFmtId="49" fontId="0" fillId="2" borderId="1" xfId="0" applyNumberFormat="1" applyFill="1" applyBorder="1" applyAlignment="1">
      <alignment horizontal="left" vertical="top"/>
    </xf>
    <xf numFmtId="0" fontId="0" fillId="2" borderId="1" xfId="0" applyFill="1" applyBorder="1" applyAlignment="1">
      <alignment horizontal="left" vertical="top" wrapText="1"/>
    </xf>
    <xf numFmtId="0" fontId="0" fillId="4" borderId="17" xfId="0" applyFill="1" applyBorder="1" applyAlignment="1">
      <alignment horizontal="left" vertical="top"/>
    </xf>
    <xf numFmtId="0" fontId="0" fillId="4" borderId="2" xfId="0" applyFill="1" applyBorder="1" applyAlignment="1">
      <alignment horizontal="left" vertical="top"/>
    </xf>
    <xf numFmtId="0" fontId="0" fillId="2" borderId="1" xfId="0" applyFill="1" applyBorder="1" applyAlignment="1">
      <alignment horizontal="center" vertical="center"/>
    </xf>
    <xf numFmtId="0" fontId="0" fillId="4" borderId="1" xfId="0" applyFill="1" applyBorder="1" applyAlignment="1">
      <alignment horizontal="center"/>
    </xf>
    <xf numFmtId="0" fontId="0" fillId="4" borderId="17" xfId="0" applyFill="1" applyBorder="1" applyAlignment="1">
      <alignment horizontal="center"/>
    </xf>
    <xf numFmtId="0" fontId="0" fillId="4" borderId="2" xfId="0" applyFill="1" applyBorder="1" applyAlignment="1">
      <alignment horizont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21" xfId="0" applyFont="1" applyFill="1" applyBorder="1" applyAlignment="1">
      <alignment horizontal="center" vertical="center"/>
    </xf>
    <xf numFmtId="0" fontId="7" fillId="2" borderId="17" xfId="0" applyFont="1" applyFill="1" applyBorder="1" applyAlignment="1">
      <alignment horizontal="left" vertical="top" wrapText="1"/>
    </xf>
    <xf numFmtId="0" fontId="2" fillId="2" borderId="18" xfId="0" applyFont="1" applyFill="1" applyBorder="1" applyAlignment="1">
      <alignment horizontal="left" vertical="top"/>
    </xf>
    <xf numFmtId="0" fontId="2" fillId="2" borderId="2" xfId="0" applyFont="1" applyFill="1" applyBorder="1" applyAlignment="1">
      <alignment horizontal="left" vertical="top"/>
    </xf>
    <xf numFmtId="0" fontId="0" fillId="2" borderId="14" xfId="0" applyFill="1" applyBorder="1" applyAlignment="1">
      <alignment horizontal="left" vertical="top"/>
    </xf>
    <xf numFmtId="0" fontId="0" fillId="2" borderId="2" xfId="0" applyFill="1" applyBorder="1" applyAlignment="1">
      <alignment horizontal="left" vertical="top"/>
    </xf>
    <xf numFmtId="0" fontId="0" fillId="2" borderId="14" xfId="0" applyFill="1" applyBorder="1" applyAlignment="1">
      <alignment horizontal="left" vertical="top" wrapText="1"/>
    </xf>
    <xf numFmtId="0" fontId="0" fillId="2" borderId="2" xfId="0" applyFill="1" applyBorder="1" applyAlignment="1">
      <alignment horizontal="left" vertical="top" wrapText="1"/>
    </xf>
    <xf numFmtId="0" fontId="0" fillId="2" borderId="15" xfId="0" applyFill="1" applyBorder="1" applyAlignment="1">
      <alignment horizontal="left" vertical="top" wrapText="1"/>
    </xf>
    <xf numFmtId="0" fontId="0" fillId="2" borderId="16" xfId="0" applyFill="1" applyBorder="1" applyAlignment="1">
      <alignment horizontal="left" vertical="top" wrapText="1"/>
    </xf>
    <xf numFmtId="0" fontId="1" fillId="2" borderId="5"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0" fillId="2" borderId="15" xfId="0" applyFill="1" applyBorder="1" applyAlignment="1">
      <alignment horizontal="left" vertical="top"/>
    </xf>
    <xf numFmtId="0" fontId="0" fillId="2" borderId="16" xfId="0" applyFill="1" applyBorder="1" applyAlignment="1">
      <alignment horizontal="left" vertical="top"/>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4" xfId="0" applyFont="1"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17" xfId="0" applyFill="1" applyBorder="1" applyAlignment="1">
      <alignment horizontal="center"/>
    </xf>
    <xf numFmtId="0" fontId="0" fillId="2" borderId="18" xfId="0" applyFill="1" applyBorder="1" applyAlignment="1">
      <alignment horizontal="center"/>
    </xf>
    <xf numFmtId="0" fontId="0" fillId="2" borderId="2" xfId="0" applyFill="1" applyBorder="1" applyAlignment="1">
      <alignment horizontal="center"/>
    </xf>
    <xf numFmtId="0" fontId="1" fillId="2" borderId="20" xfId="0" applyFont="1" applyFill="1" applyBorder="1" applyAlignment="1">
      <alignment horizontal="center" wrapText="1"/>
    </xf>
    <xf numFmtId="0" fontId="1" fillId="2" borderId="20" xfId="0" applyFont="1" applyFill="1" applyBorder="1" applyAlignment="1">
      <alignment horizontal="center"/>
    </xf>
    <xf numFmtId="0" fontId="1" fillId="2" borderId="17" xfId="0" applyFont="1" applyFill="1" applyBorder="1" applyAlignment="1">
      <alignment horizontal="center" wrapText="1"/>
    </xf>
    <xf numFmtId="0" fontId="1" fillId="2" borderId="2" xfId="0" applyFont="1" applyFill="1" applyBorder="1" applyAlignment="1">
      <alignment horizontal="center" wrapText="1"/>
    </xf>
    <xf numFmtId="0" fontId="7" fillId="2" borderId="19" xfId="0" applyFont="1" applyFill="1" applyBorder="1" applyAlignment="1">
      <alignment horizontal="left" vertical="top" wrapText="1"/>
    </xf>
    <xf numFmtId="0" fontId="7" fillId="2" borderId="19" xfId="0" applyFont="1" applyFill="1" applyBorder="1" applyAlignment="1">
      <alignment horizontal="left" vertical="top"/>
    </xf>
    <xf numFmtId="0" fontId="0" fillId="2" borderId="17" xfId="0" applyFill="1" applyBorder="1" applyAlignment="1">
      <alignment horizontal="left" vertical="top"/>
    </xf>
    <xf numFmtId="0" fontId="0" fillId="2" borderId="18" xfId="0" applyFill="1" applyBorder="1" applyAlignment="1">
      <alignment horizontal="left" vertical="top"/>
    </xf>
    <xf numFmtId="0" fontId="0" fillId="2" borderId="0" xfId="0" applyFill="1" applyAlignment="1">
      <alignment horizontal="center"/>
    </xf>
    <xf numFmtId="0" fontId="5" fillId="2" borderId="17" xfId="0" applyFont="1" applyFill="1" applyBorder="1" applyAlignment="1">
      <alignment horizontal="left" vertical="top"/>
    </xf>
    <xf numFmtId="0" fontId="5" fillId="2" borderId="18" xfId="0" applyFont="1" applyFill="1" applyBorder="1" applyAlignment="1">
      <alignment horizontal="left" vertical="top"/>
    </xf>
    <xf numFmtId="0" fontId="5" fillId="2" borderId="2" xfId="0" applyFont="1" applyFill="1" applyBorder="1" applyAlignment="1">
      <alignment horizontal="left" vertical="top"/>
    </xf>
    <xf numFmtId="0" fontId="6" fillId="2" borderId="1" xfId="0" applyFont="1" applyFill="1" applyBorder="1" applyAlignment="1">
      <alignment horizontal="left" vertical="top" wrapText="1"/>
    </xf>
    <xf numFmtId="0" fontId="11" fillId="2" borderId="1" xfId="0" applyFont="1" applyFill="1" applyBorder="1" applyAlignment="1">
      <alignment horizontal="center" vertical="center" wrapText="1" readingOrder="1"/>
    </xf>
    <xf numFmtId="0" fontId="11" fillId="2" borderId="1" xfId="0" applyFont="1" applyFill="1" applyBorder="1" applyAlignment="1">
      <alignment horizontal="center" vertical="top" wrapText="1" readingOrder="1"/>
    </xf>
    <xf numFmtId="0" fontId="0" fillId="2" borderId="0" xfId="0" applyFill="1" applyAlignment="1">
      <alignment horizontal="left" vertical="top" wrapText="1"/>
    </xf>
    <xf numFmtId="0" fontId="20" fillId="0" borderId="0" xfId="0" applyFont="1" applyAlignment="1">
      <alignment horizontal="center"/>
    </xf>
    <xf numFmtId="0" fontId="1" fillId="6" borderId="1" xfId="0" applyFont="1" applyFill="1"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0" fontId="0" fillId="0" borderId="0" xfId="0" applyAlignment="1">
      <alignment horizontal="center"/>
    </xf>
  </cellXfs>
  <cellStyles count="2">
    <cellStyle name="Comma 3" xfId="1" xr:uid="{DE657576-5CD9-43C1-9C67-CF2DB5177D3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6</xdr:row>
      <xdr:rowOff>60961</xdr:rowOff>
    </xdr:from>
    <xdr:to>
      <xdr:col>2</xdr:col>
      <xdr:colOff>1066669</xdr:colOff>
      <xdr:row>27</xdr:row>
      <xdr:rowOff>108481</xdr:rowOff>
    </xdr:to>
    <xdr:pic>
      <xdr:nvPicPr>
        <xdr:cNvPr id="2" name="Picture 1">
          <a:extLst>
            <a:ext uri="{FF2B5EF4-FFF2-40B4-BE49-F238E27FC236}">
              <a16:creationId xmlns:a16="http://schemas.microsoft.com/office/drawing/2014/main" id="{9BFBE94F-93F9-42C3-AB5D-E26D34AD522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Lst>
        </a:blip>
        <a:stretch>
          <a:fillRect/>
        </a:stretch>
      </xdr:blipFill>
      <xdr:spPr>
        <a:xfrm>
          <a:off x="655320" y="1173481"/>
          <a:ext cx="7307449" cy="3888000"/>
        </a:xfrm>
        <a:prstGeom prst="rect">
          <a:avLst/>
        </a:prstGeom>
        <a:ln w="3175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nnectnpedu.sharepoint.com/Users/cwk/AppData/Local/Microsoft/Windows/INetCache/Content.Outlook/61QXA9LJ/Project%20Budget%20Template%20-%20Internal%20(Grant)%20v1.3.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onnectnpedu-my.sharepoint.com/personal/wbl2_np_edu_sg/Documents/Documents/04_Other%20work/02a_Infineon%20Project/03_Grant%20Proposal/NP_Grant_Proposal_Template_Infineon_13032026_v3.2.xlsx" TargetMode="External"/><Relationship Id="rId1" Type="http://schemas.openxmlformats.org/officeDocument/2006/relationships/externalLinkPath" Target="https://connectnpedu-my.sharepoint.com/personal/wbl2_np_edu_sg/Documents/Documents/04_Other%20work/02a_Infineon%20Project/03_Grant%20Proposal/NP_Grant_Proposal_Template_Infineon_13032026_v3.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affhome.np.edu.sg/Users/cwk/AppData/Local/Microsoft/Windows/INetCache/Content.Outlook/61QXA9LJ/Project%20Budget%20Template%20-%20Internal%20(Grant)%20v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orting template"/>
      <sheetName val="Project Manager (WD)"/>
      <sheetName val="List of accts-SpendCat CT"/>
      <sheetName val="Config panel"/>
      <sheetName val="Notes For Finance"/>
    </sheetNames>
    <sheetDataSet>
      <sheetData sheetId="0" refreshError="1"/>
      <sheetData sheetId="1" refreshError="1"/>
      <sheetData sheetId="2">
        <row r="1">
          <cell r="A1" t="str">
            <v>WD Spend Cat Description</v>
          </cell>
          <cell r="B1" t="str">
            <v>Workday Value 2 (WD Spend Cat)</v>
          </cell>
          <cell r="C1" t="str">
            <v>Workday Value (WD Account ID)</v>
          </cell>
          <cell r="D1" t="str">
            <v>WD Account ID Description</v>
          </cell>
          <cell r="E1" t="str">
            <v>EOM, CAPEX, OOE</v>
          </cell>
        </row>
        <row r="2">
          <cell r="A2" t="str">
            <v>CAPEX</v>
          </cell>
        </row>
        <row r="3">
          <cell r="A3" t="str">
            <v>Asset - Audio Visual Equipment</v>
          </cell>
          <cell r="B3" t="str">
            <v>A00013</v>
          </cell>
          <cell r="C3" t="str">
            <v xml:space="preserve">715901 </v>
          </cell>
          <cell r="D3" t="str">
            <v>Cost:Other Equipment &amp; Tools</v>
          </cell>
          <cell r="E3" t="str">
            <v>CAPEX</v>
          </cell>
        </row>
        <row r="4">
          <cell r="A4" t="str">
            <v>Asset - Furniture &amp; Fittings</v>
          </cell>
          <cell r="B4" t="str">
            <v>A00009</v>
          </cell>
          <cell r="C4" t="str">
            <v>715101</v>
          </cell>
          <cell r="D4" t="str">
            <v>Cost:Furniture &amp; Fittings</v>
          </cell>
          <cell r="E4" t="str">
            <v>CAPEX</v>
          </cell>
        </row>
        <row r="5">
          <cell r="A5" t="str">
            <v>Asset - ICT Hardware</v>
          </cell>
          <cell r="B5" t="str">
            <v>A00014</v>
          </cell>
          <cell r="C5" t="str">
            <v>716101</v>
          </cell>
          <cell r="D5" t="str">
            <v>Cost:ICT Hardware</v>
          </cell>
          <cell r="E5" t="str">
            <v>CAPEX</v>
          </cell>
        </row>
        <row r="6">
          <cell r="A6" t="str">
            <v>Asset - ICT Hardware Integrated With Software</v>
          </cell>
          <cell r="B6" t="str">
            <v>A00016</v>
          </cell>
          <cell r="C6" t="str">
            <v>716301</v>
          </cell>
          <cell r="D6" t="str">
            <v>Cost:ICT Hardware Integrated With Software</v>
          </cell>
          <cell r="E6" t="str">
            <v>CAPEX</v>
          </cell>
        </row>
        <row r="7">
          <cell r="A7" t="str">
            <v>Asset - ICT Software</v>
          </cell>
          <cell r="B7" t="str">
            <v>A00015</v>
          </cell>
          <cell r="C7" t="str">
            <v>716201</v>
          </cell>
          <cell r="D7" t="str">
            <v>Cost:ICT Software</v>
          </cell>
          <cell r="E7" t="str">
            <v>CAPEX</v>
          </cell>
        </row>
        <row r="8">
          <cell r="A8" t="str">
            <v>Asset - Mechanical &amp; Electrical System of Building</v>
          </cell>
          <cell r="B8" t="str">
            <v>A00006</v>
          </cell>
          <cell r="C8" t="str">
            <v>711301</v>
          </cell>
          <cell r="D8" t="str">
            <v>Cost:Mechanical &amp; Electrical System of Building</v>
          </cell>
          <cell r="E8" t="str">
            <v>CAPEX</v>
          </cell>
        </row>
        <row r="9">
          <cell r="A9" t="str">
            <v>Asset - Other Equipment &amp; Tools</v>
          </cell>
          <cell r="B9" t="str">
            <v>A00012</v>
          </cell>
          <cell r="C9" t="str">
            <v>715901</v>
          </cell>
          <cell r="D9" t="str">
            <v>Cost:Other Equipment &amp; Tools</v>
          </cell>
          <cell r="E9" t="str">
            <v>CAPEX</v>
          </cell>
        </row>
        <row r="10">
          <cell r="A10" t="str">
            <v>Asset - Scientific Equipment</v>
          </cell>
          <cell r="B10" t="str">
            <v>A00011</v>
          </cell>
          <cell r="C10" t="str">
            <v>715301</v>
          </cell>
          <cell r="D10" t="str">
            <v>Cost:Scientific Equipment</v>
          </cell>
          <cell r="E10" t="str">
            <v>CAPEX</v>
          </cell>
        </row>
        <row r="11">
          <cell r="A11" t="str">
            <v>Cost: Fixtures and Equipment (AUC)</v>
          </cell>
          <cell r="B11" t="str">
            <v>718401SC</v>
          </cell>
          <cell r="C11">
            <v>718401</v>
          </cell>
          <cell r="D11" t="str">
            <v>Cost: Fixtures and Equipment (AUC)</v>
          </cell>
          <cell r="E11" t="str">
            <v>CAPEX</v>
          </cell>
        </row>
        <row r="12">
          <cell r="A12" t="str">
            <v>Cost: ICT Hardware and Software (AUC)</v>
          </cell>
          <cell r="B12" t="str">
            <v>718501SC</v>
          </cell>
          <cell r="C12">
            <v>718501</v>
          </cell>
          <cell r="D12" t="str">
            <v>Cost: ICT Hardware and Software (AUC)</v>
          </cell>
          <cell r="E12" t="str">
            <v>CAPEX</v>
          </cell>
        </row>
        <row r="13">
          <cell r="A13" t="str">
            <v>Cost: Other Intangible Assets(AUC)</v>
          </cell>
          <cell r="B13" t="str">
            <v>718904SC</v>
          </cell>
          <cell r="C13">
            <v>718904</v>
          </cell>
          <cell r="D13" t="str">
            <v>Cost: Other Intangible Assets(AUC)</v>
          </cell>
          <cell r="E13" t="str">
            <v>CAPEX</v>
          </cell>
        </row>
        <row r="14">
          <cell r="A14" t="str">
            <v>Cost: Other Tangible Assets(AUC)</v>
          </cell>
          <cell r="B14" t="str">
            <v>718903SC</v>
          </cell>
          <cell r="C14">
            <v>718903</v>
          </cell>
          <cell r="D14" t="str">
            <v>Cost: Other Tangible Assets(AUC)</v>
          </cell>
          <cell r="E14" t="str">
            <v>CAPEX</v>
          </cell>
        </row>
        <row r="18">
          <cell r="A18" t="str">
            <v>EOM</v>
          </cell>
        </row>
        <row r="19">
          <cell r="A19" t="str">
            <v>Permanent:Basic Salary</v>
          </cell>
          <cell r="B19" t="str">
            <v>151101SC</v>
          </cell>
          <cell r="C19" t="str">
            <v>151100</v>
          </cell>
          <cell r="D19" t="str">
            <v>Permanent:Substantive Salary</v>
          </cell>
          <cell r="E19" t="str">
            <v>EOM</v>
          </cell>
        </row>
        <row r="20">
          <cell r="A20" t="str">
            <v>Salary of Casual Employees</v>
          </cell>
          <cell r="B20" t="str">
            <v>161103SC</v>
          </cell>
          <cell r="C20" t="str">
            <v>161100</v>
          </cell>
          <cell r="D20" t="str">
            <v>Temporary:Substantive Salary</v>
          </cell>
          <cell r="E20" t="str">
            <v>EOM</v>
          </cell>
        </row>
        <row r="21">
          <cell r="A21" t="str">
            <v>Salary of Interns</v>
          </cell>
          <cell r="B21" t="str">
            <v>161104SC</v>
          </cell>
          <cell r="C21" t="str">
            <v>161100</v>
          </cell>
          <cell r="D21" t="str">
            <v>Temporary:Substantive Salary</v>
          </cell>
          <cell r="E21" t="str">
            <v>EOM</v>
          </cell>
        </row>
        <row r="24">
          <cell r="A24" t="str">
            <v>OOE</v>
          </cell>
        </row>
        <row r="25">
          <cell r="A25" t="str">
            <v>Bank Charges</v>
          </cell>
          <cell r="B25" t="str">
            <v>216302SC</v>
          </cell>
          <cell r="C25">
            <v>216300</v>
          </cell>
          <cell r="D25" t="str">
            <v>Financial Services</v>
          </cell>
          <cell r="E25" t="str">
            <v>OOE</v>
          </cell>
        </row>
        <row r="26">
          <cell r="A26" t="str">
            <v>Accounting and Administrative Services</v>
          </cell>
          <cell r="B26" t="str">
            <v>218902SC</v>
          </cell>
          <cell r="C26">
            <v>218900</v>
          </cell>
          <cell r="D26" t="str">
            <v>Other Services</v>
          </cell>
        </row>
        <row r="27">
          <cell r="A27" t="str">
            <v>Agency Fees and Commission Fees</v>
          </cell>
          <cell r="B27" t="str">
            <v>218201SC</v>
          </cell>
          <cell r="C27">
            <v>218200</v>
          </cell>
          <cell r="D27" t="str">
            <v>Agency Fees &amp; Commissions</v>
          </cell>
        </row>
        <row r="28">
          <cell r="A28" t="str">
            <v>Agency Fees for Casual Staff</v>
          </cell>
          <cell r="B28" t="str">
            <v>218203SC</v>
          </cell>
          <cell r="C28">
            <v>218200</v>
          </cell>
          <cell r="D28" t="str">
            <v>Agency Fees &amp; Commissions</v>
          </cell>
        </row>
        <row r="29">
          <cell r="A29" t="str">
            <v>Cataloguing and Acquisition Services</v>
          </cell>
          <cell r="B29" t="str">
            <v>218910SC</v>
          </cell>
          <cell r="C29">
            <v>218900</v>
          </cell>
          <cell r="D29" t="str">
            <v>Other Services</v>
          </cell>
        </row>
        <row r="30">
          <cell r="A30" t="str">
            <v>Catering for Events</v>
          </cell>
          <cell r="B30" t="str">
            <v>213203SC</v>
          </cell>
          <cell r="C30" t="str">
            <v>213200</v>
          </cell>
          <cell r="D30" t="str">
            <v>Meals &amp; Refreshments</v>
          </cell>
          <cell r="E30" t="str">
            <v>OOE</v>
          </cell>
        </row>
        <row r="31">
          <cell r="A31" t="str">
            <v>Collection Arrangement Services</v>
          </cell>
          <cell r="B31" t="str">
            <v>218911SC</v>
          </cell>
          <cell r="C31">
            <v>218900</v>
          </cell>
          <cell r="D31" t="str">
            <v>Other Services</v>
          </cell>
        </row>
        <row r="32">
          <cell r="A32" t="str">
            <v>Consultancy Services - Local</v>
          </cell>
          <cell r="B32" t="str">
            <v>216104SC</v>
          </cell>
          <cell r="C32" t="str">
            <v>216100</v>
          </cell>
          <cell r="D32" t="str">
            <v>Consultancy services</v>
          </cell>
          <cell r="E32" t="str">
            <v>OOE</v>
          </cell>
        </row>
        <row r="33">
          <cell r="A33" t="str">
            <v>Corporate Gifts</v>
          </cell>
          <cell r="B33" t="str">
            <v>242102SC</v>
          </cell>
          <cell r="C33">
            <v>242100</v>
          </cell>
          <cell r="D33" t="str">
            <v>Marketing &amp; Advertising</v>
          </cell>
          <cell r="E33" t="str">
            <v>OOE</v>
          </cell>
        </row>
        <row r="34">
          <cell r="A34" t="str">
            <v>Curatorial Services</v>
          </cell>
          <cell r="B34" t="str">
            <v>218913SC</v>
          </cell>
          <cell r="C34">
            <v>218900</v>
          </cell>
          <cell r="D34" t="str">
            <v>Other Services</v>
          </cell>
        </row>
        <row r="35">
          <cell r="A35" t="str">
            <v>Design services</v>
          </cell>
          <cell r="B35" t="str">
            <v>218909SC</v>
          </cell>
          <cell r="C35">
            <v>218900</v>
          </cell>
          <cell r="D35" t="str">
            <v>Other Services</v>
          </cell>
        </row>
        <row r="36">
          <cell r="A36" t="str">
            <v>Digitization Services</v>
          </cell>
          <cell r="B36" t="str">
            <v>218907SC</v>
          </cell>
          <cell r="C36">
            <v>218900</v>
          </cell>
          <cell r="D36" t="str">
            <v>Other Services</v>
          </cell>
        </row>
        <row r="37">
          <cell r="A37" t="str">
            <v>Disposal of Waste</v>
          </cell>
          <cell r="B37" t="str">
            <v>218915SC</v>
          </cell>
          <cell r="C37">
            <v>218900</v>
          </cell>
          <cell r="D37" t="str">
            <v>Other Services</v>
          </cell>
        </row>
        <row r="38">
          <cell r="A38" t="str">
            <v>Electricity Utilities</v>
          </cell>
          <cell r="B38" t="str">
            <v>214202SC</v>
          </cell>
          <cell r="C38" t="str">
            <v>214200</v>
          </cell>
          <cell r="D38" t="str">
            <v>Electricity and Water and Other Utilities</v>
          </cell>
          <cell r="E38" t="str">
            <v>OOE</v>
          </cell>
        </row>
        <row r="39">
          <cell r="A39" t="str">
            <v>Event Management Fees</v>
          </cell>
          <cell r="B39" t="str">
            <v>218920SC</v>
          </cell>
          <cell r="C39">
            <v>218900</v>
          </cell>
          <cell r="D39" t="str">
            <v>Other Services</v>
          </cell>
        </row>
        <row r="40">
          <cell r="A40" t="str">
            <v>External Audit fees</v>
          </cell>
          <cell r="B40" t="str">
            <v>216401SC</v>
          </cell>
          <cell r="C40" t="str">
            <v>216400</v>
          </cell>
          <cell r="D40" t="str">
            <v>Audit Services</v>
          </cell>
          <cell r="E40" t="str">
            <v>OOE</v>
          </cell>
        </row>
        <row r="41">
          <cell r="A41" t="str">
            <v>Flexi benefits</v>
          </cell>
          <cell r="B41" t="str">
            <v>231401SC</v>
          </cell>
          <cell r="C41">
            <v>231401</v>
          </cell>
          <cell r="D41" t="str">
            <v>Flexi Benefits</v>
          </cell>
          <cell r="E41" t="str">
            <v>OOE</v>
          </cell>
        </row>
        <row r="42">
          <cell r="A42" t="str">
            <v>Freight and Air Charges</v>
          </cell>
          <cell r="B42" t="str">
            <v>218402SC</v>
          </cell>
          <cell r="C42">
            <v>218400</v>
          </cell>
          <cell r="D42" t="str">
            <v>Postage &amp; Courier Services</v>
          </cell>
        </row>
        <row r="43">
          <cell r="A43" t="str">
            <v>GeBIZ fees</v>
          </cell>
          <cell r="B43" t="str">
            <v>217902SC</v>
          </cell>
          <cell r="C43" t="str">
            <v>217900</v>
          </cell>
          <cell r="D43" t="str">
            <v>Other ICT Services</v>
          </cell>
          <cell r="E43" t="str">
            <v>OOE</v>
          </cell>
        </row>
        <row r="44">
          <cell r="A44" t="str">
            <v>GST Expense</v>
          </cell>
          <cell r="B44" t="str">
            <v>283101SC</v>
          </cell>
          <cell r="C44" t="str">
            <v>283100</v>
          </cell>
          <cell r="D44" t="str">
            <v>Goods &amp; Services Tax</v>
          </cell>
          <cell r="E44" t="str">
            <v>OOE</v>
          </cell>
        </row>
        <row r="45">
          <cell r="A45" t="str">
            <v>Honorarium Services</v>
          </cell>
          <cell r="B45" t="str">
            <v>218917SC</v>
          </cell>
          <cell r="C45">
            <v>218900</v>
          </cell>
          <cell r="D45" t="str">
            <v>Other Services</v>
          </cell>
        </row>
        <row r="46">
          <cell r="A46" t="str">
            <v>Insurance for Foreign Staff</v>
          </cell>
          <cell r="B46" t="str">
            <v>281208SC</v>
          </cell>
          <cell r="C46">
            <v>281200</v>
          </cell>
          <cell r="D46" t="str">
            <v>Insurance</v>
          </cell>
        </row>
        <row r="47">
          <cell r="A47" t="str">
            <v>Insurance for Industrial Risk</v>
          </cell>
          <cell r="B47" t="str">
            <v>281206SC</v>
          </cell>
          <cell r="C47">
            <v>281200</v>
          </cell>
          <cell r="D47" t="str">
            <v>Insurance</v>
          </cell>
        </row>
        <row r="48">
          <cell r="A48" t="str">
            <v>Insurance for Others</v>
          </cell>
          <cell r="B48" t="str">
            <v>281299SC</v>
          </cell>
          <cell r="C48">
            <v>281200</v>
          </cell>
          <cell r="D48" t="str">
            <v>Insurance</v>
          </cell>
        </row>
        <row r="49">
          <cell r="A49" t="str">
            <v>Insurance for Professional Liability</v>
          </cell>
          <cell r="B49" t="str">
            <v>281207SC</v>
          </cell>
          <cell r="C49">
            <v>281200</v>
          </cell>
          <cell r="D49" t="str">
            <v>Insurance</v>
          </cell>
        </row>
        <row r="50">
          <cell r="A50" t="str">
            <v>Insurance for Public Liability</v>
          </cell>
          <cell r="B50" t="str">
            <v>281202SC</v>
          </cell>
          <cell r="C50">
            <v>281200</v>
          </cell>
          <cell r="D50" t="str">
            <v>Insurance</v>
          </cell>
        </row>
        <row r="51">
          <cell r="A51" t="str">
            <v>Insurance for Staff</v>
          </cell>
          <cell r="B51" t="str">
            <v>281204SC</v>
          </cell>
          <cell r="C51">
            <v>281200</v>
          </cell>
          <cell r="D51" t="str">
            <v>Insurance</v>
          </cell>
        </row>
        <row r="52">
          <cell r="A52" t="str">
            <v>Insurance for Workmen Compensation</v>
          </cell>
          <cell r="B52" t="str">
            <v>281205SC</v>
          </cell>
          <cell r="C52">
            <v>281200</v>
          </cell>
          <cell r="D52" t="str">
            <v>Insurance</v>
          </cell>
        </row>
        <row r="53">
          <cell r="A53" t="str">
            <v>Insurance of Property Damage</v>
          </cell>
          <cell r="B53" t="str">
            <v>281201SC</v>
          </cell>
          <cell r="C53" t="str">
            <v>281200</v>
          </cell>
          <cell r="D53" t="str">
            <v>Insurance</v>
          </cell>
          <cell r="E53" t="str">
            <v>OOE</v>
          </cell>
        </row>
        <row r="54">
          <cell r="A54" t="str">
            <v>ISO Certification Fees</v>
          </cell>
          <cell r="B54" t="str">
            <v>218921SC</v>
          </cell>
          <cell r="C54">
            <v>218900</v>
          </cell>
          <cell r="D54" t="str">
            <v>Other Services</v>
          </cell>
        </row>
        <row r="55">
          <cell r="A55" t="str">
            <v>Laboratory Services</v>
          </cell>
          <cell r="B55" t="str">
            <v>218918SC</v>
          </cell>
          <cell r="C55">
            <v>218900</v>
          </cell>
          <cell r="D55" t="str">
            <v>Other Services</v>
          </cell>
        </row>
        <row r="56">
          <cell r="A56" t="str">
            <v>Laundry Services</v>
          </cell>
          <cell r="B56" t="str">
            <v>218916SC</v>
          </cell>
          <cell r="C56">
            <v>218900</v>
          </cell>
          <cell r="D56" t="str">
            <v>Other Services</v>
          </cell>
        </row>
        <row r="57">
          <cell r="A57" t="str">
            <v>Legal Fees</v>
          </cell>
          <cell r="B57" t="str">
            <v>216201SC</v>
          </cell>
          <cell r="C57" t="str">
            <v>216200</v>
          </cell>
          <cell r="D57" t="str">
            <v>Legal Services</v>
          </cell>
          <cell r="E57" t="str">
            <v>OOE</v>
          </cell>
        </row>
        <row r="58">
          <cell r="A58" t="str">
            <v>Licence Fees for Non-ICT Usage Rights</v>
          </cell>
          <cell r="B58" t="str">
            <v>218602SC</v>
          </cell>
          <cell r="C58">
            <v>218600</v>
          </cell>
          <cell r="D58" t="str">
            <v>Licences &amp; Royalties</v>
          </cell>
        </row>
        <row r="59">
          <cell r="A59" t="str">
            <v>Local Training – Conference/Registration Fees</v>
          </cell>
          <cell r="B59" t="str">
            <v>231101SC</v>
          </cell>
          <cell r="C59" t="str">
            <v>231100</v>
          </cell>
          <cell r="D59" t="str">
            <v>Staff Training</v>
          </cell>
          <cell r="E59" t="str">
            <v>OOE</v>
          </cell>
        </row>
        <row r="60">
          <cell r="A60" t="str">
            <v>Local Transport</v>
          </cell>
          <cell r="B60" t="str">
            <v>215201SC</v>
          </cell>
          <cell r="C60" t="str">
            <v>215200</v>
          </cell>
          <cell r="D60" t="str">
            <v>Local Transport</v>
          </cell>
          <cell r="E60" t="str">
            <v>OOE</v>
          </cell>
        </row>
        <row r="61">
          <cell r="A61" t="str">
            <v>LVA - Audio &amp; Visual Equipment</v>
          </cell>
          <cell r="B61" t="str">
            <v>275902SC</v>
          </cell>
          <cell r="C61">
            <v>275900</v>
          </cell>
          <cell r="D61" t="str">
            <v>Purchase:Other Equipment &amp; Tools</v>
          </cell>
          <cell r="E61" t="str">
            <v>OOE</v>
          </cell>
        </row>
        <row r="62">
          <cell r="A62" t="str">
            <v>LVA - Furniture and Fittings</v>
          </cell>
          <cell r="B62" t="str">
            <v>275101SC</v>
          </cell>
          <cell r="C62" t="str">
            <v>275100</v>
          </cell>
          <cell r="D62" t="str">
            <v>Purchase:Furniture &amp; Fittings</v>
          </cell>
          <cell r="E62" t="str">
            <v>OOE</v>
          </cell>
        </row>
        <row r="63">
          <cell r="A63" t="str">
            <v>LVA - ICT Hardware</v>
          </cell>
          <cell r="B63" t="str">
            <v>276101SC</v>
          </cell>
          <cell r="C63" t="str">
            <v>276100</v>
          </cell>
          <cell r="D63" t="str">
            <v>Purchase:ICT Hardware</v>
          </cell>
          <cell r="E63" t="str">
            <v>OOE</v>
          </cell>
        </row>
        <row r="64">
          <cell r="A64" t="str">
            <v>LVA - ICT Hardware Integrated with Software</v>
          </cell>
          <cell r="B64" t="str">
            <v>276301SC</v>
          </cell>
          <cell r="C64" t="str">
            <v>276300</v>
          </cell>
          <cell r="D64" t="str">
            <v>Purchase:ICT Hardware</v>
          </cell>
          <cell r="E64" t="str">
            <v>OOE</v>
          </cell>
        </row>
        <row r="65">
          <cell r="A65" t="str">
            <v>LVA - ICT Software</v>
          </cell>
          <cell r="B65" t="str">
            <v>276201SC</v>
          </cell>
          <cell r="C65" t="str">
            <v>276200</v>
          </cell>
          <cell r="D65" t="str">
            <v>Purchase:ICT Software</v>
          </cell>
          <cell r="E65" t="str">
            <v>OOE</v>
          </cell>
        </row>
        <row r="66">
          <cell r="A66" t="str">
            <v>LVA - Mechanical &amp; Electrical System of Building</v>
          </cell>
          <cell r="B66" t="str">
            <v>271301SC</v>
          </cell>
          <cell r="C66" t="str">
            <v>271300</v>
          </cell>
          <cell r="D66" t="str">
            <v>Purchase:Other Equipment &amp; Tools</v>
          </cell>
          <cell r="E66" t="str">
            <v>OOE</v>
          </cell>
        </row>
        <row r="67">
          <cell r="A67" t="str">
            <v>LVA - Other Equipment &amp; Tools</v>
          </cell>
          <cell r="B67" t="str">
            <v>275901SC</v>
          </cell>
          <cell r="C67" t="str">
            <v>275900</v>
          </cell>
          <cell r="D67" t="str">
            <v>Purchase:Other Equipment &amp; Tools</v>
          </cell>
          <cell r="E67" t="str">
            <v>OOE</v>
          </cell>
        </row>
        <row r="68">
          <cell r="A68" t="str">
            <v>LVA - Scientific Equipment</v>
          </cell>
          <cell r="B68" t="str">
            <v>275301SC</v>
          </cell>
          <cell r="C68" t="str">
            <v>275300</v>
          </cell>
          <cell r="D68" t="str">
            <v>Purchase:Scientific Equipment</v>
          </cell>
          <cell r="E68" t="str">
            <v>OOE</v>
          </cell>
        </row>
        <row r="69">
          <cell r="A69" t="str">
            <v>Maintenance of Building</v>
          </cell>
          <cell r="B69" t="str">
            <v>221101SC</v>
          </cell>
          <cell r="C69" t="str">
            <v>221100</v>
          </cell>
          <cell r="D69" t="str">
            <v>Maintenance:Building</v>
          </cell>
          <cell r="E69" t="str">
            <v>OOE</v>
          </cell>
        </row>
        <row r="70">
          <cell r="A70" t="str">
            <v>Maintenance of Computer Software</v>
          </cell>
          <cell r="B70" t="str">
            <v>226201SC</v>
          </cell>
          <cell r="C70" t="str">
            <v>226200</v>
          </cell>
          <cell r="D70" t="str">
            <v>Maintenance:ICT Software</v>
          </cell>
          <cell r="E70" t="str">
            <v>OOE</v>
          </cell>
        </row>
        <row r="71">
          <cell r="A71" t="str">
            <v>Maintenance of Other Equipment &amp; Tools</v>
          </cell>
          <cell r="B71" t="str">
            <v>225901SC</v>
          </cell>
          <cell r="C71" t="str">
            <v>225900</v>
          </cell>
          <cell r="D71" t="str">
            <v>Maintenance:Other Equipment &amp; Tools</v>
          </cell>
          <cell r="E71" t="str">
            <v>OOE</v>
          </cell>
        </row>
        <row r="72">
          <cell r="A72" t="str">
            <v>Management Consultancy</v>
          </cell>
          <cell r="B72" t="str">
            <v>216102SC</v>
          </cell>
          <cell r="C72" t="str">
            <v>216100</v>
          </cell>
          <cell r="D72" t="str">
            <v>Consultancy services</v>
          </cell>
          <cell r="E72" t="str">
            <v>OOE</v>
          </cell>
        </row>
        <row r="73">
          <cell r="A73" t="str">
            <v>Meals &amp; Refreshments</v>
          </cell>
          <cell r="B73" t="str">
            <v>213201SC</v>
          </cell>
          <cell r="C73" t="str">
            <v>213200</v>
          </cell>
          <cell r="D73" t="str">
            <v>Meals &amp; Refreshments</v>
          </cell>
          <cell r="E73" t="str">
            <v>OOE</v>
          </cell>
        </row>
        <row r="74">
          <cell r="A74" t="str">
            <v>Medical and Scientific Services</v>
          </cell>
          <cell r="B74" t="str">
            <v>218914SC</v>
          </cell>
          <cell r="C74">
            <v>218900</v>
          </cell>
          <cell r="D74" t="str">
            <v>Other Services</v>
          </cell>
        </row>
        <row r="75">
          <cell r="A75" t="str">
            <v>Miscellaneous Services</v>
          </cell>
          <cell r="B75" t="str">
            <v>218901SC</v>
          </cell>
          <cell r="C75">
            <v>218900</v>
          </cell>
          <cell r="D75" t="str">
            <v>Other Services</v>
          </cell>
        </row>
        <row r="76">
          <cell r="A76" t="str">
            <v>Monitoring and Investigation Services</v>
          </cell>
          <cell r="B76" t="str">
            <v>218935SC</v>
          </cell>
          <cell r="C76">
            <v>218900</v>
          </cell>
          <cell r="D76" t="str">
            <v>Other Services</v>
          </cell>
        </row>
        <row r="77">
          <cell r="A77" t="str">
            <v>Network and Cabling Support Cost</v>
          </cell>
          <cell r="B77" t="str">
            <v>217201SC</v>
          </cell>
          <cell r="C77" t="str">
            <v>217200</v>
          </cell>
          <cell r="D77" t="str">
            <v>Network &amp; Cabling Services</v>
          </cell>
          <cell r="E77" t="str">
            <v>OOE</v>
          </cell>
        </row>
        <row r="78">
          <cell r="A78" t="str">
            <v>Online Database</v>
          </cell>
          <cell r="B78" t="str">
            <v>213307SC</v>
          </cell>
          <cell r="C78" t="str">
            <v>213300</v>
          </cell>
          <cell r="D78" t="str">
            <v>Publication Materials</v>
          </cell>
          <cell r="E78" t="str">
            <v>OOE</v>
          </cell>
        </row>
        <row r="79">
          <cell r="A79" t="str">
            <v>Other Consultancy Services</v>
          </cell>
          <cell r="B79" t="str">
            <v>216199SC</v>
          </cell>
          <cell r="C79" t="str">
            <v>216100</v>
          </cell>
          <cell r="D79" t="str">
            <v>Consultancy services</v>
          </cell>
          <cell r="E79" t="str">
            <v>OOE</v>
          </cell>
        </row>
        <row r="80">
          <cell r="A80" t="str">
            <v>Other ICT Services</v>
          </cell>
          <cell r="B80" t="str">
            <v>217999SC</v>
          </cell>
          <cell r="C80" t="str">
            <v>217900</v>
          </cell>
          <cell r="D80" t="str">
            <v>Other ICT Services</v>
          </cell>
          <cell r="E80" t="str">
            <v>OOE</v>
          </cell>
        </row>
        <row r="81">
          <cell r="A81" t="str">
            <v>Other Services</v>
          </cell>
          <cell r="B81" t="str">
            <v>218999SC</v>
          </cell>
          <cell r="C81" t="str">
            <v>218900</v>
          </cell>
          <cell r="D81" t="str">
            <v>Other Services</v>
          </cell>
          <cell r="E81" t="str">
            <v>OOE</v>
          </cell>
        </row>
        <row r="82">
          <cell r="A82" t="str">
            <v>Other Supplies</v>
          </cell>
          <cell r="B82" t="str">
            <v>213998SC</v>
          </cell>
          <cell r="C82" t="str">
            <v>213900</v>
          </cell>
          <cell r="D82" t="str">
            <v>Other Supplies</v>
          </cell>
          <cell r="E82" t="str">
            <v>OOE</v>
          </cell>
        </row>
        <row r="83">
          <cell r="A83" t="str">
            <v>Other Utilities Charges</v>
          </cell>
          <cell r="B83" t="str">
            <v>214299SC</v>
          </cell>
          <cell r="C83" t="str">
            <v>214200</v>
          </cell>
          <cell r="D83" t="str">
            <v>Electricity and Water and Other Utilities</v>
          </cell>
          <cell r="E83" t="str">
            <v>OOE</v>
          </cell>
        </row>
        <row r="84">
          <cell r="A84" t="str">
            <v>Overseas Training - Airfare</v>
          </cell>
          <cell r="B84" t="str">
            <v>215102SC</v>
          </cell>
          <cell r="C84">
            <v>215100</v>
          </cell>
          <cell r="D84" t="str">
            <v>Overseas Travel</v>
          </cell>
          <cell r="E84" t="str">
            <v>OOE</v>
          </cell>
        </row>
        <row r="85">
          <cell r="A85" t="str">
            <v>Overseas Training – Conference/Registration Fees</v>
          </cell>
          <cell r="B85" t="str">
            <v>231102SC</v>
          </cell>
          <cell r="C85">
            <v>231100</v>
          </cell>
          <cell r="D85" t="str">
            <v>Staff Training</v>
          </cell>
          <cell r="E85" t="str">
            <v>OOE</v>
          </cell>
        </row>
        <row r="86">
          <cell r="A86" t="str">
            <v>Overseas Training - Other Travel Expenses</v>
          </cell>
          <cell r="B86" t="str">
            <v>215140SC</v>
          </cell>
          <cell r="C86">
            <v>215100</v>
          </cell>
          <cell r="D86" t="str">
            <v>Overseas Travel</v>
          </cell>
          <cell r="E86" t="str">
            <v>OOE</v>
          </cell>
        </row>
        <row r="87">
          <cell r="A87" t="str">
            <v>Photography and Videography Services</v>
          </cell>
          <cell r="B87" t="str">
            <v>218936SC</v>
          </cell>
          <cell r="C87">
            <v>218900</v>
          </cell>
          <cell r="D87" t="str">
            <v>Other Services</v>
          </cell>
        </row>
        <row r="88">
          <cell r="A88" t="str">
            <v>Postage and Courier Services</v>
          </cell>
          <cell r="B88" t="str">
            <v>218401SC</v>
          </cell>
          <cell r="C88" t="str">
            <v>218400</v>
          </cell>
          <cell r="D88" t="str">
            <v>Postage &amp; Courier Services</v>
          </cell>
          <cell r="E88" t="str">
            <v>OOE</v>
          </cell>
        </row>
        <row r="89">
          <cell r="A89" t="str">
            <v>Printed Books Purchased</v>
          </cell>
          <cell r="B89" t="str">
            <v>213303SC</v>
          </cell>
          <cell r="C89" t="str">
            <v>213300</v>
          </cell>
          <cell r="D89" t="str">
            <v>Publication Materials</v>
          </cell>
          <cell r="E89" t="str">
            <v>OOE</v>
          </cell>
        </row>
        <row r="90">
          <cell r="A90" t="str">
            <v>Printed Publication Materials</v>
          </cell>
          <cell r="B90" t="str">
            <v>213301SC</v>
          </cell>
          <cell r="C90" t="str">
            <v>213300</v>
          </cell>
          <cell r="D90" t="str">
            <v>Publication Materials</v>
          </cell>
          <cell r="E90" t="str">
            <v>OOE</v>
          </cell>
        </row>
        <row r="91">
          <cell r="A91" t="str">
            <v>Printing and Photocopying services</v>
          </cell>
          <cell r="B91" t="str">
            <v>218905SC</v>
          </cell>
          <cell r="C91">
            <v>218900</v>
          </cell>
          <cell r="D91" t="str">
            <v>Other Services</v>
          </cell>
        </row>
        <row r="92">
          <cell r="A92" t="str">
            <v>Professional &amp; Practice Licence Fees</v>
          </cell>
          <cell r="B92" t="str">
            <v>218603SC</v>
          </cell>
          <cell r="C92">
            <v>218600</v>
          </cell>
          <cell r="D92" t="str">
            <v>Licences &amp; Royalties</v>
          </cell>
        </row>
        <row r="93">
          <cell r="A93" t="str">
            <v>Recruitment fee</v>
          </cell>
          <cell r="B93" t="str">
            <v>218202SC</v>
          </cell>
          <cell r="C93">
            <v>218200</v>
          </cell>
          <cell r="D93" t="str">
            <v>Agency Fees &amp; Commissions</v>
          </cell>
        </row>
        <row r="94">
          <cell r="A94" t="str">
            <v>Rental of Computers &amp; Laptops</v>
          </cell>
          <cell r="B94" t="str">
            <v>212501SC</v>
          </cell>
          <cell r="C94" t="str">
            <v>212500</v>
          </cell>
          <cell r="D94" t="str">
            <v>ICT Hardware</v>
          </cell>
          <cell r="E94" t="str">
            <v>OOE</v>
          </cell>
        </row>
        <row r="95">
          <cell r="A95" t="str">
            <v>Rental of Office Premise</v>
          </cell>
          <cell r="B95" t="str">
            <v>212101SC</v>
          </cell>
          <cell r="C95" t="str">
            <v>212100</v>
          </cell>
          <cell r="D95" t="str">
            <v>Building</v>
          </cell>
          <cell r="E95" t="str">
            <v>OOE</v>
          </cell>
        </row>
        <row r="96">
          <cell r="A96" t="str">
            <v>Rental of Other Assets</v>
          </cell>
          <cell r="B96" t="str">
            <v>212901SC</v>
          </cell>
          <cell r="C96" t="str">
            <v>212900</v>
          </cell>
          <cell r="D96" t="str">
            <v>Other Assets</v>
          </cell>
          <cell r="E96" t="str">
            <v>OOE</v>
          </cell>
        </row>
        <row r="97">
          <cell r="A97" t="str">
            <v>Rental of Other Equipment</v>
          </cell>
          <cell r="B97" t="str">
            <v>212401SC</v>
          </cell>
          <cell r="C97" t="str">
            <v>212400</v>
          </cell>
          <cell r="D97" t="str">
            <v>Other Equipment</v>
          </cell>
          <cell r="E97" t="str">
            <v>OOE</v>
          </cell>
        </row>
        <row r="98">
          <cell r="A98" t="str">
            <v>Rental of Venue for Events</v>
          </cell>
          <cell r="B98" t="str">
            <v>212105SC</v>
          </cell>
          <cell r="C98" t="str">
            <v>212100</v>
          </cell>
          <cell r="D98" t="str">
            <v>Building</v>
          </cell>
          <cell r="E98" t="str">
            <v>OOE</v>
          </cell>
        </row>
        <row r="99">
          <cell r="A99" t="str">
            <v>Research and Survey Services</v>
          </cell>
          <cell r="B99" t="str">
            <v>218903SC</v>
          </cell>
          <cell r="C99">
            <v>218900</v>
          </cell>
          <cell r="D99" t="str">
            <v>Other Services</v>
          </cell>
        </row>
        <row r="100">
          <cell r="A100" t="str">
            <v>Research Expenses</v>
          </cell>
          <cell r="B100" t="str">
            <v>213910SC</v>
          </cell>
          <cell r="C100" t="str">
            <v>213900</v>
          </cell>
          <cell r="D100" t="str">
            <v>Other Supplies</v>
          </cell>
          <cell r="E100" t="str">
            <v>OOE</v>
          </cell>
        </row>
        <row r="101">
          <cell r="A101" t="str">
            <v>Royalty Fees</v>
          </cell>
          <cell r="B101" t="str">
            <v>218601SC</v>
          </cell>
          <cell r="C101" t="str">
            <v>218600</v>
          </cell>
          <cell r="D101" t="str">
            <v>Licences &amp; Royalties</v>
          </cell>
          <cell r="E101" t="str">
            <v>OOE</v>
          </cell>
        </row>
        <row r="102">
          <cell r="A102" t="str">
            <v>Secondment Fees for Government Bodies</v>
          </cell>
          <cell r="B102" t="str">
            <v>218908SC</v>
          </cell>
          <cell r="C102">
            <v>218900</v>
          </cell>
          <cell r="D102" t="str">
            <v>Other Services</v>
          </cell>
        </row>
        <row r="103">
          <cell r="A103" t="str">
            <v>Secretarial Services</v>
          </cell>
          <cell r="B103" t="str">
            <v>218937SC</v>
          </cell>
          <cell r="C103">
            <v>218900</v>
          </cell>
          <cell r="D103" t="str">
            <v>Other Services</v>
          </cell>
        </row>
        <row r="104">
          <cell r="A104" t="str">
            <v>Security Services for Buildings</v>
          </cell>
          <cell r="B104" t="str">
            <v>216701SC</v>
          </cell>
          <cell r="C104" t="str">
            <v>216700</v>
          </cell>
          <cell r="D104" t="str">
            <v>Security Services for Buildings</v>
          </cell>
          <cell r="E104" t="str">
            <v>OOE</v>
          </cell>
        </row>
        <row r="105">
          <cell r="A105" t="str">
            <v>Small Value Assets (Non-Trackable)</v>
          </cell>
          <cell r="B105" t="str">
            <v>277905SC</v>
          </cell>
          <cell r="C105">
            <v>277900</v>
          </cell>
          <cell r="D105" t="str">
            <v>Purchase:Other Assets</v>
          </cell>
          <cell r="E105" t="str">
            <v>OOE</v>
          </cell>
        </row>
        <row r="106">
          <cell r="A106" t="str">
            <v>Staff Insurance</v>
          </cell>
          <cell r="B106" t="str">
            <v>281204SC</v>
          </cell>
          <cell r="C106" t="str">
            <v>281200</v>
          </cell>
          <cell r="D106" t="str">
            <v>Insurance</v>
          </cell>
          <cell r="E106" t="str">
            <v>OOE</v>
          </cell>
        </row>
        <row r="107">
          <cell r="A107" t="str">
            <v>Storage and Sorting Services</v>
          </cell>
          <cell r="B107" t="str">
            <v>218904SC</v>
          </cell>
          <cell r="C107">
            <v>218900</v>
          </cell>
          <cell r="D107" t="str">
            <v>Other Services</v>
          </cell>
        </row>
        <row r="108">
          <cell r="A108" t="str">
            <v>Telephone Charges</v>
          </cell>
          <cell r="B108" t="str">
            <v>214101SC</v>
          </cell>
          <cell r="C108" t="str">
            <v>214100</v>
          </cell>
          <cell r="D108" t="str">
            <v>Telecommunications</v>
          </cell>
          <cell r="E108" t="str">
            <v>OOE</v>
          </cell>
        </row>
        <row r="109">
          <cell r="A109" t="str">
            <v>Translation and Transcript Services</v>
          </cell>
          <cell r="B109" t="str">
            <v>218912SC</v>
          </cell>
          <cell r="C109">
            <v>218900</v>
          </cell>
          <cell r="D109" t="str">
            <v>Other Services</v>
          </cell>
        </row>
        <row r="110">
          <cell r="A110" t="str">
            <v>Water Utilities</v>
          </cell>
          <cell r="B110" t="str">
            <v>214201SC</v>
          </cell>
          <cell r="C110" t="str">
            <v>214200</v>
          </cell>
          <cell r="D110" t="str">
            <v>Electricity and Water and Other Utilities</v>
          </cell>
          <cell r="E110" t="str">
            <v>OOE</v>
          </cell>
        </row>
        <row r="111">
          <cell r="A111" t="str">
            <v>Website Hosting Services</v>
          </cell>
          <cell r="B111" t="str">
            <v>217101SC</v>
          </cell>
          <cell r="C111" t="str">
            <v>217100</v>
          </cell>
          <cell r="D111" t="str">
            <v>Hosting Services</v>
          </cell>
          <cell r="E111" t="str">
            <v>OOE</v>
          </cell>
        </row>
        <row r="112">
          <cell r="A112" t="str">
            <v>Withholding Tax</v>
          </cell>
          <cell r="B112" t="str">
            <v>283902SC</v>
          </cell>
          <cell r="C112" t="str">
            <v>283900</v>
          </cell>
          <cell r="D112" t="str">
            <v>Other Tax</v>
          </cell>
          <cell r="E112" t="str">
            <v>OOE</v>
          </cell>
        </row>
        <row r="113">
          <cell r="A113" t="str">
            <v>Work Permit Processing Fees</v>
          </cell>
          <cell r="B113" t="str">
            <v>218919SC</v>
          </cell>
          <cell r="C113">
            <v>218900</v>
          </cell>
          <cell r="D113" t="str">
            <v>Other Services</v>
          </cell>
        </row>
        <row r="118">
          <cell r="A118" t="str">
            <v>Misc Revenue on Licences and Royalties</v>
          </cell>
          <cell r="B118" t="str">
            <v>J11106RC</v>
          </cell>
          <cell r="C118" t="str">
            <v>J11100</v>
          </cell>
          <cell r="D118" t="str">
            <v>Miscellaneous Revenue</v>
          </cell>
          <cell r="E118" t="str">
            <v>REV</v>
          </cell>
        </row>
        <row r="119">
          <cell r="A119" t="str">
            <v>Miscellaneous Revenue</v>
          </cell>
          <cell r="B119" t="str">
            <v>J11105RC</v>
          </cell>
          <cell r="C119" t="str">
            <v>J11100</v>
          </cell>
          <cell r="D119" t="str">
            <v>Miscellaneous Revenue</v>
          </cell>
          <cell r="E119" t="str">
            <v>REV</v>
          </cell>
        </row>
      </sheetData>
      <sheetData sheetId="3">
        <row r="2">
          <cell r="A2" t="str">
            <v>Academic Planning Office</v>
          </cell>
          <cell r="G2" t="str">
            <v>Translational Innovation Fund</v>
          </cell>
          <cell r="H2" t="str">
            <v>NPO_DCG0020</v>
          </cell>
        </row>
        <row r="3">
          <cell r="A3" t="str">
            <v>Centre for Learning &amp; Teaching Excellence</v>
          </cell>
          <cell r="G3" t="str">
            <v>MOE Core Funding</v>
          </cell>
          <cell r="H3" t="str">
            <v>NPO_DCG0021</v>
          </cell>
        </row>
        <row r="4">
          <cell r="A4" t="str">
            <v>Centre of Innovation (Environmental &amp; Water Technology)</v>
          </cell>
          <cell r="G4" t="str">
            <v>MOE Gap funding</v>
          </cell>
          <cell r="H4" t="str">
            <v>NPO_DCG0022</v>
          </cell>
        </row>
        <row r="5">
          <cell r="A5" t="str">
            <v>CET Academy</v>
          </cell>
          <cell r="G5" t="str">
            <v>Grants OHs Income no Proj ID</v>
          </cell>
          <cell r="H5" t="str">
            <v>NPO_FND0042</v>
          </cell>
        </row>
        <row r="6">
          <cell r="A6" t="str">
            <v>Computer Centre</v>
          </cell>
          <cell r="G6" t="str">
            <v>TSF specific no Proj ID</v>
          </cell>
          <cell r="H6" t="str">
            <v>NPO_FND0043</v>
          </cell>
        </row>
        <row r="7">
          <cell r="A7" t="str">
            <v>Corporate Communications</v>
          </cell>
          <cell r="G7" t="str">
            <v>Edn Fund - NP (formerly NPGF)</v>
          </cell>
          <cell r="H7" t="str">
            <v>NPO_FND0071</v>
          </cell>
        </row>
        <row r="8">
          <cell r="A8" t="str">
            <v>Estate and Eco Safety Office</v>
          </cell>
          <cell r="G8" t="str">
            <v>Self-Financing</v>
          </cell>
          <cell r="H8" t="str">
            <v>NPO_FND0110</v>
          </cell>
        </row>
        <row r="9">
          <cell r="A9" t="str">
            <v>Finance Office</v>
          </cell>
          <cell r="G9" t="str">
            <v>Self Financing (R&amp;D)</v>
          </cell>
          <cell r="H9" t="str">
            <v>NPO_FND0111</v>
          </cell>
        </row>
        <row r="10">
          <cell r="A10" t="str">
            <v>Global Innovation Alliance</v>
          </cell>
          <cell r="G10" t="str">
            <v>A*Star</v>
          </cell>
          <cell r="H10" t="str">
            <v>NPO_FND0116</v>
          </cell>
        </row>
        <row r="11">
          <cell r="A11" t="str">
            <v>Human Resource &amp; Organisational Development Office</v>
          </cell>
          <cell r="G11" t="str">
            <v>BCA</v>
          </cell>
          <cell r="H11" t="str">
            <v>NPO_FND0117</v>
          </cell>
        </row>
        <row r="12">
          <cell r="A12" t="str">
            <v>International Office</v>
          </cell>
          <cell r="G12" t="str">
            <v>Maritime and Port Authority</v>
          </cell>
          <cell r="H12" t="str">
            <v>NPO_FND0119</v>
          </cell>
        </row>
        <row r="13">
          <cell r="A13" t="str">
            <v>Library</v>
          </cell>
          <cell r="G13" t="str">
            <v>National Environment Agency</v>
          </cell>
          <cell r="H13" t="str">
            <v>NPO_FND0121</v>
          </cell>
        </row>
        <row r="14">
          <cell r="A14" t="str">
            <v>Ngee Ann Polytechnic</v>
          </cell>
          <cell r="G14" t="str">
            <v>NRF Translational R&amp;D Grant</v>
          </cell>
          <cell r="H14" t="str">
            <v>NPO_FND0122</v>
          </cell>
        </row>
        <row r="15">
          <cell r="A15" t="str">
            <v>NPO - Officer on Secondment</v>
          </cell>
          <cell r="G15" t="str">
            <v>Infocomm Media Developm Auth</v>
          </cell>
          <cell r="H15" t="str">
            <v>NPO_FND0123</v>
          </cell>
        </row>
        <row r="16">
          <cell r="A16" t="str">
            <v>Office of Internships &amp; Careers</v>
          </cell>
          <cell r="G16" t="str">
            <v>Singapore Maritime  Institue</v>
          </cell>
          <cell r="H16" t="str">
            <v>NPO_FND0129</v>
          </cell>
        </row>
        <row r="17">
          <cell r="A17" t="str">
            <v>Office of Learning Technologies</v>
          </cell>
          <cell r="G17" t="str">
            <v>Research on Cancer</v>
          </cell>
          <cell r="H17" t="str">
            <v>NPO_FND0132</v>
          </cell>
        </row>
        <row r="18">
          <cell r="A18" t="str">
            <v>Office of Service-Learning</v>
          </cell>
          <cell r="G18" t="str">
            <v>Port of Singapore Authority</v>
          </cell>
          <cell r="H18" t="str">
            <v>NPO_FND0133</v>
          </cell>
        </row>
        <row r="19">
          <cell r="A19" t="str">
            <v>Planning and Risk Management Office</v>
          </cell>
          <cell r="G19" t="str">
            <v>PUB - R&amp;D projects (GST)</v>
          </cell>
          <cell r="H19" t="str">
            <v>NPO_FND0134</v>
          </cell>
        </row>
        <row r="20">
          <cell r="A20" t="str">
            <v>School of Business &amp; Accountancy</v>
          </cell>
          <cell r="G20" t="str">
            <v>Nanyang Technological Uni</v>
          </cell>
          <cell r="H20" t="str">
            <v>NPO_FND0135</v>
          </cell>
        </row>
        <row r="21">
          <cell r="A21" t="str">
            <v>School of Design &amp; Environment</v>
          </cell>
          <cell r="G21" t="str">
            <v>PA - NWCDC WeCare Fund</v>
          </cell>
          <cell r="H21" t="str">
            <v>NPO_FND0136</v>
          </cell>
        </row>
        <row r="22">
          <cell r="A22" t="str">
            <v>School of Engineering</v>
          </cell>
        </row>
        <row r="23">
          <cell r="A23" t="str">
            <v>School of Film and Media Studies</v>
          </cell>
        </row>
        <row r="24">
          <cell r="A24" t="str">
            <v>School of Health Sciences</v>
          </cell>
        </row>
        <row r="25">
          <cell r="A25" t="str">
            <v>School of Humanities &amp; Social Sciences</v>
          </cell>
        </row>
        <row r="26">
          <cell r="A26" t="str">
            <v>School of InfoComm Technology</v>
          </cell>
        </row>
        <row r="27">
          <cell r="A27" t="str">
            <v>School of Interdisciplinary Studies</v>
          </cell>
        </row>
        <row r="28">
          <cell r="A28" t="str">
            <v>School of Life Science &amp; Chemical Technology</v>
          </cell>
        </row>
        <row r="29">
          <cell r="A29" t="str">
            <v>Student &amp; Alumni Services Office</v>
          </cell>
        </row>
        <row r="30">
          <cell r="A30" t="str">
            <v>Student Development Office</v>
          </cell>
        </row>
        <row r="31">
          <cell r="A31" t="str">
            <v>Technology Development &amp; Innovation Office</v>
          </cell>
        </row>
        <row r="32">
          <cell r="A32" t="str">
            <v>The Sandbox</v>
          </cell>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Budget"/>
      <sheetName val="Project Team - Timeline"/>
      <sheetName val="Project Info"/>
      <sheetName val="Declaration - Sign Off"/>
      <sheetName val="Notes"/>
      <sheetName val="Admin"/>
    </sheetNames>
    <sheetDataSet>
      <sheetData sheetId="0">
        <row r="21">
          <cell r="A21" t="str">
            <v>Benjamin Wing</v>
          </cell>
        </row>
        <row r="22">
          <cell r="A22" t="str">
            <v>Zhu Taixiu</v>
          </cell>
        </row>
        <row r="23">
          <cell r="A23" t="str">
            <v>Jaseema Banu</v>
          </cell>
        </row>
        <row r="29">
          <cell r="A29" t="str">
            <v xml:space="preserve">Infineon Technologies </v>
          </cell>
          <cell r="C29" t="str">
            <v>MNC</v>
          </cell>
        </row>
      </sheetData>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orting template"/>
      <sheetName val="Project Manager (WD)"/>
      <sheetName val="List of accts-SpendCat CT"/>
      <sheetName val="Config panel"/>
      <sheetName val="Notes For Finance"/>
    </sheetNames>
    <sheetDataSet>
      <sheetData sheetId="0" refreshError="1"/>
      <sheetData sheetId="1" refreshError="1"/>
      <sheetData sheetId="2">
        <row r="1">
          <cell r="A1" t="str">
            <v>WD Spend Cat Description</v>
          </cell>
          <cell r="B1" t="str">
            <v>Workday Value 2 (WD Spend Cat)</v>
          </cell>
          <cell r="C1" t="str">
            <v>Workday Value (WD Account ID)</v>
          </cell>
          <cell r="D1" t="str">
            <v>WD Account ID Description</v>
          </cell>
          <cell r="E1" t="str">
            <v>EOM, CAPEX, OOE</v>
          </cell>
        </row>
        <row r="2">
          <cell r="A2" t="str">
            <v>CAPEX</v>
          </cell>
        </row>
        <row r="3">
          <cell r="A3" t="str">
            <v>Asset - Audio Visual Equipment</v>
          </cell>
          <cell r="B3" t="str">
            <v>A00013</v>
          </cell>
          <cell r="C3" t="str">
            <v xml:space="preserve">715901 </v>
          </cell>
          <cell r="D3" t="str">
            <v>Cost:Other Equipment &amp; Tools</v>
          </cell>
          <cell r="E3" t="str">
            <v>CAPEX</v>
          </cell>
        </row>
        <row r="4">
          <cell r="A4" t="str">
            <v>Asset - Furniture &amp; Fittings</v>
          </cell>
          <cell r="B4" t="str">
            <v>A00009</v>
          </cell>
          <cell r="C4" t="str">
            <v>715101</v>
          </cell>
          <cell r="D4" t="str">
            <v>Cost:Furniture &amp; Fittings</v>
          </cell>
          <cell r="E4" t="str">
            <v>CAPEX</v>
          </cell>
        </row>
        <row r="5">
          <cell r="A5" t="str">
            <v>Asset - ICT Hardware</v>
          </cell>
          <cell r="B5" t="str">
            <v>A00014</v>
          </cell>
          <cell r="C5" t="str">
            <v>716101</v>
          </cell>
          <cell r="D5" t="str">
            <v>Cost:ICT Hardware</v>
          </cell>
          <cell r="E5" t="str">
            <v>CAPEX</v>
          </cell>
        </row>
        <row r="6">
          <cell r="A6" t="str">
            <v>Asset - ICT Hardware Integrated With Software</v>
          </cell>
          <cell r="B6" t="str">
            <v>A00016</v>
          </cell>
          <cell r="C6" t="str">
            <v>716301</v>
          </cell>
          <cell r="D6" t="str">
            <v>Cost:ICT Hardware Integrated With Software</v>
          </cell>
          <cell r="E6" t="str">
            <v>CAPEX</v>
          </cell>
        </row>
        <row r="7">
          <cell r="A7" t="str">
            <v>Asset - ICT Software</v>
          </cell>
          <cell r="B7" t="str">
            <v>A00015</v>
          </cell>
          <cell r="C7" t="str">
            <v>716201</v>
          </cell>
          <cell r="D7" t="str">
            <v>Cost:ICT Software</v>
          </cell>
          <cell r="E7" t="str">
            <v>CAPEX</v>
          </cell>
        </row>
        <row r="8">
          <cell r="A8" t="str">
            <v>Asset - Mechanical &amp; Electrical System of Building</v>
          </cell>
          <cell r="B8" t="str">
            <v>A00006</v>
          </cell>
          <cell r="C8" t="str">
            <v>711301</v>
          </cell>
          <cell r="D8" t="str">
            <v>Cost:Mechanical &amp; Electrical System of Building</v>
          </cell>
          <cell r="E8" t="str">
            <v>CAPEX</v>
          </cell>
        </row>
        <row r="9">
          <cell r="A9" t="str">
            <v>Asset - Other Equipment &amp; Tools</v>
          </cell>
          <cell r="B9" t="str">
            <v>A00012</v>
          </cell>
          <cell r="C9" t="str">
            <v>715901</v>
          </cell>
          <cell r="D9" t="str">
            <v>Cost:Other Equipment &amp; Tools</v>
          </cell>
          <cell r="E9" t="str">
            <v>CAPEX</v>
          </cell>
        </row>
        <row r="10">
          <cell r="A10" t="str">
            <v>Asset - Scientific Equipment</v>
          </cell>
          <cell r="B10" t="str">
            <v>A00011</v>
          </cell>
          <cell r="C10" t="str">
            <v>715301</v>
          </cell>
          <cell r="D10" t="str">
            <v>Cost:Scientific Equipment</v>
          </cell>
          <cell r="E10" t="str">
            <v>CAPEX</v>
          </cell>
        </row>
        <row r="11">
          <cell r="A11" t="str">
            <v>Cost: Fixtures and Equipment (AUC)</v>
          </cell>
          <cell r="B11" t="str">
            <v>718401SC</v>
          </cell>
          <cell r="C11">
            <v>718401</v>
          </cell>
          <cell r="D11" t="str">
            <v>Cost: Fixtures and Equipment (AUC)</v>
          </cell>
          <cell r="E11" t="str">
            <v>CAPEX</v>
          </cell>
        </row>
        <row r="12">
          <cell r="A12" t="str">
            <v>Cost: ICT Hardware and Software (AUC)</v>
          </cell>
          <cell r="B12" t="str">
            <v>718501SC</v>
          </cell>
          <cell r="C12">
            <v>718501</v>
          </cell>
          <cell r="D12" t="str">
            <v>Cost: ICT Hardware and Software (AUC)</v>
          </cell>
          <cell r="E12" t="str">
            <v>CAPEX</v>
          </cell>
        </row>
        <row r="13">
          <cell r="A13" t="str">
            <v>Cost: Other Intangible Assets(AUC)</v>
          </cell>
          <cell r="B13" t="str">
            <v>718904SC</v>
          </cell>
          <cell r="C13">
            <v>718904</v>
          </cell>
          <cell r="D13" t="str">
            <v>Cost: Other Intangible Assets(AUC)</v>
          </cell>
          <cell r="E13" t="str">
            <v>CAPEX</v>
          </cell>
        </row>
        <row r="14">
          <cell r="A14" t="str">
            <v>Cost: Other Tangible Assets(AUC)</v>
          </cell>
          <cell r="B14" t="str">
            <v>718903SC</v>
          </cell>
          <cell r="C14">
            <v>718903</v>
          </cell>
          <cell r="D14" t="str">
            <v>Cost: Other Tangible Assets(AUC)</v>
          </cell>
          <cell r="E14" t="str">
            <v>CAPEX</v>
          </cell>
        </row>
        <row r="18">
          <cell r="A18" t="str">
            <v>EOM</v>
          </cell>
        </row>
        <row r="19">
          <cell r="A19" t="str">
            <v>Permanent:Basic Salary</v>
          </cell>
          <cell r="B19" t="str">
            <v>151101SC</v>
          </cell>
          <cell r="C19" t="str">
            <v>151100</v>
          </cell>
          <cell r="D19" t="str">
            <v>Permanent:Substantive Salary</v>
          </cell>
          <cell r="E19" t="str">
            <v>EOM</v>
          </cell>
        </row>
        <row r="20">
          <cell r="A20" t="str">
            <v>Salary of Casual Employees</v>
          </cell>
          <cell r="B20" t="str">
            <v>161103SC</v>
          </cell>
          <cell r="C20" t="str">
            <v>161100</v>
          </cell>
          <cell r="D20" t="str">
            <v>Temporary:Substantive Salary</v>
          </cell>
          <cell r="E20" t="str">
            <v>EOM</v>
          </cell>
        </row>
        <row r="21">
          <cell r="A21" t="str">
            <v>Salary of Interns</v>
          </cell>
          <cell r="B21" t="str">
            <v>161104SC</v>
          </cell>
          <cell r="C21" t="str">
            <v>161100</v>
          </cell>
          <cell r="D21" t="str">
            <v>Temporary:Substantive Salary</v>
          </cell>
          <cell r="E21" t="str">
            <v>EOM</v>
          </cell>
        </row>
        <row r="24">
          <cell r="A24" t="str">
            <v>OOE</v>
          </cell>
        </row>
        <row r="25">
          <cell r="A25" t="str">
            <v>Bank Charges</v>
          </cell>
          <cell r="B25" t="str">
            <v>216302SC</v>
          </cell>
          <cell r="C25">
            <v>216300</v>
          </cell>
          <cell r="D25" t="str">
            <v>Financial Services</v>
          </cell>
          <cell r="E25" t="str">
            <v>OOE</v>
          </cell>
        </row>
        <row r="26">
          <cell r="A26" t="str">
            <v>Accounting and Administrative Services</v>
          </cell>
          <cell r="B26" t="str">
            <v>218902SC</v>
          </cell>
          <cell r="C26">
            <v>218900</v>
          </cell>
          <cell r="D26" t="str">
            <v>Other Services</v>
          </cell>
        </row>
        <row r="27">
          <cell r="A27" t="str">
            <v>Agency Fees and Commission Fees</v>
          </cell>
          <cell r="B27" t="str">
            <v>218201SC</v>
          </cell>
          <cell r="C27">
            <v>218200</v>
          </cell>
          <cell r="D27" t="str">
            <v>Agency Fees &amp; Commissions</v>
          </cell>
        </row>
        <row r="28">
          <cell r="A28" t="str">
            <v>Agency Fees for Casual Staff</v>
          </cell>
          <cell r="B28" t="str">
            <v>218203SC</v>
          </cell>
          <cell r="C28">
            <v>218200</v>
          </cell>
          <cell r="D28" t="str">
            <v>Agency Fees &amp; Commissions</v>
          </cell>
        </row>
        <row r="29">
          <cell r="A29" t="str">
            <v>Cataloguing and Acquisition Services</v>
          </cell>
          <cell r="B29" t="str">
            <v>218910SC</v>
          </cell>
          <cell r="C29">
            <v>218900</v>
          </cell>
          <cell r="D29" t="str">
            <v>Other Services</v>
          </cell>
        </row>
        <row r="30">
          <cell r="A30" t="str">
            <v>Catering for Events</v>
          </cell>
          <cell r="B30" t="str">
            <v>213203SC</v>
          </cell>
          <cell r="C30" t="str">
            <v>213200</v>
          </cell>
          <cell r="D30" t="str">
            <v>Meals &amp; Refreshments</v>
          </cell>
          <cell r="E30" t="str">
            <v>OOE</v>
          </cell>
        </row>
        <row r="31">
          <cell r="A31" t="str">
            <v>Collection Arrangement Services</v>
          </cell>
          <cell r="B31" t="str">
            <v>218911SC</v>
          </cell>
          <cell r="C31">
            <v>218900</v>
          </cell>
          <cell r="D31" t="str">
            <v>Other Services</v>
          </cell>
        </row>
        <row r="32">
          <cell r="A32" t="str">
            <v>Consultancy Services - Local</v>
          </cell>
          <cell r="B32" t="str">
            <v>216104SC</v>
          </cell>
          <cell r="C32" t="str">
            <v>216100</v>
          </cell>
          <cell r="D32" t="str">
            <v>Consultancy services</v>
          </cell>
          <cell r="E32" t="str">
            <v>OOE</v>
          </cell>
        </row>
        <row r="33">
          <cell r="A33" t="str">
            <v>Corporate Gifts</v>
          </cell>
          <cell r="B33" t="str">
            <v>242102SC</v>
          </cell>
          <cell r="C33">
            <v>242100</v>
          </cell>
          <cell r="D33" t="str">
            <v>Marketing &amp; Advertising</v>
          </cell>
          <cell r="E33" t="str">
            <v>OOE</v>
          </cell>
        </row>
        <row r="34">
          <cell r="A34" t="str">
            <v>Curatorial Services</v>
          </cell>
          <cell r="B34" t="str">
            <v>218913SC</v>
          </cell>
          <cell r="C34">
            <v>218900</v>
          </cell>
          <cell r="D34" t="str">
            <v>Other Services</v>
          </cell>
        </row>
        <row r="35">
          <cell r="A35" t="str">
            <v>Design services</v>
          </cell>
          <cell r="B35" t="str">
            <v>218909SC</v>
          </cell>
          <cell r="C35">
            <v>218900</v>
          </cell>
          <cell r="D35" t="str">
            <v>Other Services</v>
          </cell>
        </row>
        <row r="36">
          <cell r="A36" t="str">
            <v>Digitization Services</v>
          </cell>
          <cell r="B36" t="str">
            <v>218907SC</v>
          </cell>
          <cell r="C36">
            <v>218900</v>
          </cell>
          <cell r="D36" t="str">
            <v>Other Services</v>
          </cell>
        </row>
        <row r="37">
          <cell r="A37" t="str">
            <v>Disposal of Waste</v>
          </cell>
          <cell r="B37" t="str">
            <v>218915SC</v>
          </cell>
          <cell r="C37">
            <v>218900</v>
          </cell>
          <cell r="D37" t="str">
            <v>Other Services</v>
          </cell>
        </row>
        <row r="38">
          <cell r="A38" t="str">
            <v>Electricity Utilities</v>
          </cell>
          <cell r="B38" t="str">
            <v>214202SC</v>
          </cell>
          <cell r="C38" t="str">
            <v>214200</v>
          </cell>
          <cell r="D38" t="str">
            <v>Electricity and Water and Other Utilities</v>
          </cell>
          <cell r="E38" t="str">
            <v>OOE</v>
          </cell>
        </row>
        <row r="39">
          <cell r="A39" t="str">
            <v>Event Management Fees</v>
          </cell>
          <cell r="B39" t="str">
            <v>218920SC</v>
          </cell>
          <cell r="C39">
            <v>218900</v>
          </cell>
          <cell r="D39" t="str">
            <v>Other Services</v>
          </cell>
        </row>
        <row r="40">
          <cell r="A40" t="str">
            <v>External Audit fees</v>
          </cell>
          <cell r="B40" t="str">
            <v>216401SC</v>
          </cell>
          <cell r="C40" t="str">
            <v>216400</v>
          </cell>
          <cell r="D40" t="str">
            <v>Audit Services</v>
          </cell>
          <cell r="E40" t="str">
            <v>OOE</v>
          </cell>
        </row>
        <row r="41">
          <cell r="A41" t="str">
            <v>Flexi benefits</v>
          </cell>
          <cell r="B41" t="str">
            <v>231401SC</v>
          </cell>
          <cell r="C41">
            <v>231401</v>
          </cell>
          <cell r="D41" t="str">
            <v>Flexi Benefits</v>
          </cell>
          <cell r="E41" t="str">
            <v>OOE</v>
          </cell>
        </row>
        <row r="42">
          <cell r="A42" t="str">
            <v>Freight and Air Charges</v>
          </cell>
          <cell r="B42" t="str">
            <v>218402SC</v>
          </cell>
          <cell r="C42">
            <v>218400</v>
          </cell>
          <cell r="D42" t="str">
            <v>Postage &amp; Courier Services</v>
          </cell>
        </row>
        <row r="43">
          <cell r="A43" t="str">
            <v>GeBIZ fees</v>
          </cell>
          <cell r="B43" t="str">
            <v>217902SC</v>
          </cell>
          <cell r="C43" t="str">
            <v>217900</v>
          </cell>
          <cell r="D43" t="str">
            <v>Other ICT Services</v>
          </cell>
          <cell r="E43" t="str">
            <v>OOE</v>
          </cell>
        </row>
        <row r="44">
          <cell r="A44" t="str">
            <v>GST Expense</v>
          </cell>
          <cell r="B44" t="str">
            <v>283101SC</v>
          </cell>
          <cell r="C44" t="str">
            <v>283100</v>
          </cell>
          <cell r="D44" t="str">
            <v>Goods &amp; Services Tax</v>
          </cell>
          <cell r="E44" t="str">
            <v>OOE</v>
          </cell>
        </row>
        <row r="45">
          <cell r="A45" t="str">
            <v>Honorarium Services</v>
          </cell>
          <cell r="B45" t="str">
            <v>218917SC</v>
          </cell>
          <cell r="C45">
            <v>218900</v>
          </cell>
          <cell r="D45" t="str">
            <v>Other Services</v>
          </cell>
        </row>
        <row r="46">
          <cell r="A46" t="str">
            <v>Insurance for Foreign Staff</v>
          </cell>
          <cell r="B46" t="str">
            <v>281208SC</v>
          </cell>
          <cell r="C46">
            <v>281200</v>
          </cell>
          <cell r="D46" t="str">
            <v>Insurance</v>
          </cell>
        </row>
        <row r="47">
          <cell r="A47" t="str">
            <v>Insurance for Industrial Risk</v>
          </cell>
          <cell r="B47" t="str">
            <v>281206SC</v>
          </cell>
          <cell r="C47">
            <v>281200</v>
          </cell>
          <cell r="D47" t="str">
            <v>Insurance</v>
          </cell>
        </row>
        <row r="48">
          <cell r="A48" t="str">
            <v>Insurance for Others</v>
          </cell>
          <cell r="B48" t="str">
            <v>281299SC</v>
          </cell>
          <cell r="C48">
            <v>281200</v>
          </cell>
          <cell r="D48" t="str">
            <v>Insurance</v>
          </cell>
        </row>
        <row r="49">
          <cell r="A49" t="str">
            <v>Insurance for Professional Liability</v>
          </cell>
          <cell r="B49" t="str">
            <v>281207SC</v>
          </cell>
          <cell r="C49">
            <v>281200</v>
          </cell>
          <cell r="D49" t="str">
            <v>Insurance</v>
          </cell>
        </row>
        <row r="50">
          <cell r="A50" t="str">
            <v>Insurance for Public Liability</v>
          </cell>
          <cell r="B50" t="str">
            <v>281202SC</v>
          </cell>
          <cell r="C50">
            <v>281200</v>
          </cell>
          <cell r="D50" t="str">
            <v>Insurance</v>
          </cell>
        </row>
        <row r="51">
          <cell r="A51" t="str">
            <v>Insurance for Staff</v>
          </cell>
          <cell r="B51" t="str">
            <v>281204SC</v>
          </cell>
          <cell r="C51">
            <v>281200</v>
          </cell>
          <cell r="D51" t="str">
            <v>Insurance</v>
          </cell>
        </row>
        <row r="52">
          <cell r="A52" t="str">
            <v>Insurance for Workmen Compensation</v>
          </cell>
          <cell r="B52" t="str">
            <v>281205SC</v>
          </cell>
          <cell r="C52">
            <v>281200</v>
          </cell>
          <cell r="D52" t="str">
            <v>Insurance</v>
          </cell>
        </row>
        <row r="53">
          <cell r="A53" t="str">
            <v>Insurance of Property Damage</v>
          </cell>
          <cell r="B53" t="str">
            <v>281201SC</v>
          </cell>
          <cell r="C53" t="str">
            <v>281200</v>
          </cell>
          <cell r="D53" t="str">
            <v>Insurance</v>
          </cell>
          <cell r="E53" t="str">
            <v>OOE</v>
          </cell>
        </row>
        <row r="54">
          <cell r="A54" t="str">
            <v>ISO Certification Fees</v>
          </cell>
          <cell r="B54" t="str">
            <v>218921SC</v>
          </cell>
          <cell r="C54">
            <v>218900</v>
          </cell>
          <cell r="D54" t="str">
            <v>Other Services</v>
          </cell>
        </row>
        <row r="55">
          <cell r="A55" t="str">
            <v>Laboratory Services</v>
          </cell>
          <cell r="B55" t="str">
            <v>218918SC</v>
          </cell>
          <cell r="C55">
            <v>218900</v>
          </cell>
          <cell r="D55" t="str">
            <v>Other Services</v>
          </cell>
        </row>
        <row r="56">
          <cell r="A56" t="str">
            <v>Laundry Services</v>
          </cell>
          <cell r="B56" t="str">
            <v>218916SC</v>
          </cell>
          <cell r="C56">
            <v>218900</v>
          </cell>
          <cell r="D56" t="str">
            <v>Other Services</v>
          </cell>
        </row>
        <row r="57">
          <cell r="A57" t="str">
            <v>Legal Fees</v>
          </cell>
          <cell r="B57" t="str">
            <v>216201SC</v>
          </cell>
          <cell r="C57" t="str">
            <v>216200</v>
          </cell>
          <cell r="D57" t="str">
            <v>Legal Services</v>
          </cell>
          <cell r="E57" t="str">
            <v>OOE</v>
          </cell>
        </row>
        <row r="58">
          <cell r="A58" t="str">
            <v>Licence Fees for Non-ICT Usage Rights</v>
          </cell>
          <cell r="B58" t="str">
            <v>218602SC</v>
          </cell>
          <cell r="C58">
            <v>218600</v>
          </cell>
          <cell r="D58" t="str">
            <v>Licences &amp; Royalties</v>
          </cell>
        </row>
        <row r="59">
          <cell r="A59" t="str">
            <v>Local Training – Conference/Registration Fees</v>
          </cell>
          <cell r="B59" t="str">
            <v>231101SC</v>
          </cell>
          <cell r="C59" t="str">
            <v>231100</v>
          </cell>
          <cell r="D59" t="str">
            <v>Staff Training</v>
          </cell>
          <cell r="E59" t="str">
            <v>OOE</v>
          </cell>
        </row>
        <row r="60">
          <cell r="A60" t="str">
            <v>Local Transport</v>
          </cell>
          <cell r="B60" t="str">
            <v>215201SC</v>
          </cell>
          <cell r="C60" t="str">
            <v>215200</v>
          </cell>
          <cell r="D60" t="str">
            <v>Local Transport</v>
          </cell>
          <cell r="E60" t="str">
            <v>OOE</v>
          </cell>
        </row>
        <row r="61">
          <cell r="A61" t="str">
            <v>LVA - Audio &amp; Visual Equipment</v>
          </cell>
          <cell r="B61" t="str">
            <v>275902SC</v>
          </cell>
          <cell r="C61">
            <v>275900</v>
          </cell>
          <cell r="D61" t="str">
            <v>Purchase:Other Equipment &amp; Tools</v>
          </cell>
          <cell r="E61" t="str">
            <v>OOE</v>
          </cell>
        </row>
        <row r="62">
          <cell r="A62" t="str">
            <v>LVA - Furniture and Fittings</v>
          </cell>
          <cell r="B62" t="str">
            <v>275101SC</v>
          </cell>
          <cell r="C62" t="str">
            <v>275100</v>
          </cell>
          <cell r="D62" t="str">
            <v>Purchase:Furniture &amp; Fittings</v>
          </cell>
          <cell r="E62" t="str">
            <v>OOE</v>
          </cell>
        </row>
        <row r="63">
          <cell r="A63" t="str">
            <v>LVA - ICT Hardware</v>
          </cell>
          <cell r="B63" t="str">
            <v>276101SC</v>
          </cell>
          <cell r="C63" t="str">
            <v>276100</v>
          </cell>
          <cell r="D63" t="str">
            <v>Purchase:ICT Hardware</v>
          </cell>
          <cell r="E63" t="str">
            <v>OOE</v>
          </cell>
        </row>
        <row r="64">
          <cell r="A64" t="str">
            <v>LVA - ICT Hardware Integrated with Software</v>
          </cell>
          <cell r="B64" t="str">
            <v>276301SC</v>
          </cell>
          <cell r="C64" t="str">
            <v>276300</v>
          </cell>
          <cell r="D64" t="str">
            <v>Purchase:ICT Hardware</v>
          </cell>
          <cell r="E64" t="str">
            <v>OOE</v>
          </cell>
        </row>
        <row r="65">
          <cell r="A65" t="str">
            <v>LVA - ICT Software</v>
          </cell>
          <cell r="B65" t="str">
            <v>276201SC</v>
          </cell>
          <cell r="C65" t="str">
            <v>276200</v>
          </cell>
          <cell r="D65" t="str">
            <v>Purchase:ICT Software</v>
          </cell>
          <cell r="E65" t="str">
            <v>OOE</v>
          </cell>
        </row>
        <row r="66">
          <cell r="A66" t="str">
            <v>LVA - Mechanical &amp; Electrical System of Building</v>
          </cell>
          <cell r="B66" t="str">
            <v>271301SC</v>
          </cell>
          <cell r="C66" t="str">
            <v>271300</v>
          </cell>
          <cell r="D66" t="str">
            <v>Purchase:Other Equipment &amp; Tools</v>
          </cell>
          <cell r="E66" t="str">
            <v>OOE</v>
          </cell>
        </row>
        <row r="67">
          <cell r="A67" t="str">
            <v>LVA - Other Equipment &amp; Tools</v>
          </cell>
          <cell r="B67" t="str">
            <v>275901SC</v>
          </cell>
          <cell r="C67" t="str">
            <v>275900</v>
          </cell>
          <cell r="D67" t="str">
            <v>Purchase:Other Equipment &amp; Tools</v>
          </cell>
          <cell r="E67" t="str">
            <v>OOE</v>
          </cell>
        </row>
        <row r="68">
          <cell r="A68" t="str">
            <v>LVA - Scientific Equipment</v>
          </cell>
          <cell r="B68" t="str">
            <v>275301SC</v>
          </cell>
          <cell r="C68" t="str">
            <v>275300</v>
          </cell>
          <cell r="D68" t="str">
            <v>Purchase:Scientific Equipment</v>
          </cell>
          <cell r="E68" t="str">
            <v>OOE</v>
          </cell>
        </row>
        <row r="69">
          <cell r="A69" t="str">
            <v>Maintenance of Building</v>
          </cell>
          <cell r="B69" t="str">
            <v>221101SC</v>
          </cell>
          <cell r="C69" t="str">
            <v>221100</v>
          </cell>
          <cell r="D69" t="str">
            <v>Maintenance:Building</v>
          </cell>
          <cell r="E69" t="str">
            <v>OOE</v>
          </cell>
        </row>
        <row r="70">
          <cell r="A70" t="str">
            <v>Maintenance of Computer Software</v>
          </cell>
          <cell r="B70" t="str">
            <v>226201SC</v>
          </cell>
          <cell r="C70" t="str">
            <v>226200</v>
          </cell>
          <cell r="D70" t="str">
            <v>Maintenance:ICT Software</v>
          </cell>
          <cell r="E70" t="str">
            <v>OOE</v>
          </cell>
        </row>
        <row r="71">
          <cell r="A71" t="str">
            <v>Maintenance of Other Equipment &amp; Tools</v>
          </cell>
          <cell r="B71" t="str">
            <v>225901SC</v>
          </cell>
          <cell r="C71" t="str">
            <v>225900</v>
          </cell>
          <cell r="D71" t="str">
            <v>Maintenance:Other Equipment &amp; Tools</v>
          </cell>
          <cell r="E71" t="str">
            <v>OOE</v>
          </cell>
        </row>
        <row r="72">
          <cell r="A72" t="str">
            <v>Management Consultancy</v>
          </cell>
          <cell r="B72" t="str">
            <v>216102SC</v>
          </cell>
          <cell r="C72" t="str">
            <v>216100</v>
          </cell>
          <cell r="D72" t="str">
            <v>Consultancy services</v>
          </cell>
          <cell r="E72" t="str">
            <v>OOE</v>
          </cell>
        </row>
        <row r="73">
          <cell r="A73" t="str">
            <v>Meals &amp; Refreshments</v>
          </cell>
          <cell r="B73" t="str">
            <v>213201SC</v>
          </cell>
          <cell r="C73" t="str">
            <v>213200</v>
          </cell>
          <cell r="D73" t="str">
            <v>Meals &amp; Refreshments</v>
          </cell>
          <cell r="E73" t="str">
            <v>OOE</v>
          </cell>
        </row>
        <row r="74">
          <cell r="A74" t="str">
            <v>Medical and Scientific Services</v>
          </cell>
          <cell r="B74" t="str">
            <v>218914SC</v>
          </cell>
          <cell r="C74">
            <v>218900</v>
          </cell>
          <cell r="D74" t="str">
            <v>Other Services</v>
          </cell>
        </row>
        <row r="75">
          <cell r="A75" t="str">
            <v>Miscellaneous Services</v>
          </cell>
          <cell r="B75" t="str">
            <v>218901SC</v>
          </cell>
          <cell r="C75">
            <v>218900</v>
          </cell>
          <cell r="D75" t="str">
            <v>Other Services</v>
          </cell>
        </row>
        <row r="76">
          <cell r="A76" t="str">
            <v>Monitoring and Investigation Services</v>
          </cell>
          <cell r="B76" t="str">
            <v>218935SC</v>
          </cell>
          <cell r="C76">
            <v>218900</v>
          </cell>
          <cell r="D76" t="str">
            <v>Other Services</v>
          </cell>
        </row>
        <row r="77">
          <cell r="A77" t="str">
            <v>Network and Cabling Support Cost</v>
          </cell>
          <cell r="B77" t="str">
            <v>217201SC</v>
          </cell>
          <cell r="C77" t="str">
            <v>217200</v>
          </cell>
          <cell r="D77" t="str">
            <v>Network &amp; Cabling Services</v>
          </cell>
          <cell r="E77" t="str">
            <v>OOE</v>
          </cell>
        </row>
        <row r="78">
          <cell r="A78" t="str">
            <v>Online Database</v>
          </cell>
          <cell r="B78" t="str">
            <v>213307SC</v>
          </cell>
          <cell r="C78" t="str">
            <v>213300</v>
          </cell>
          <cell r="D78" t="str">
            <v>Publication Materials</v>
          </cell>
          <cell r="E78" t="str">
            <v>OOE</v>
          </cell>
        </row>
        <row r="79">
          <cell r="A79" t="str">
            <v>Other Consultancy Services</v>
          </cell>
          <cell r="B79" t="str">
            <v>216199SC</v>
          </cell>
          <cell r="C79" t="str">
            <v>216100</v>
          </cell>
          <cell r="D79" t="str">
            <v>Consultancy services</v>
          </cell>
          <cell r="E79" t="str">
            <v>OOE</v>
          </cell>
        </row>
        <row r="80">
          <cell r="A80" t="str">
            <v>Other ICT Services</v>
          </cell>
          <cell r="B80" t="str">
            <v>217999SC</v>
          </cell>
          <cell r="C80" t="str">
            <v>217900</v>
          </cell>
          <cell r="D80" t="str">
            <v>Other ICT Services</v>
          </cell>
          <cell r="E80" t="str">
            <v>OOE</v>
          </cell>
        </row>
        <row r="81">
          <cell r="A81" t="str">
            <v>Other Services</v>
          </cell>
          <cell r="B81" t="str">
            <v>218999SC</v>
          </cell>
          <cell r="C81" t="str">
            <v>218900</v>
          </cell>
          <cell r="D81" t="str">
            <v>Other Services</v>
          </cell>
          <cell r="E81" t="str">
            <v>OOE</v>
          </cell>
        </row>
        <row r="82">
          <cell r="A82" t="str">
            <v>Other Supplies</v>
          </cell>
          <cell r="B82" t="str">
            <v>213998SC</v>
          </cell>
          <cell r="C82" t="str">
            <v>213900</v>
          </cell>
          <cell r="D82" t="str">
            <v>Other Supplies</v>
          </cell>
          <cell r="E82" t="str">
            <v>OOE</v>
          </cell>
        </row>
        <row r="83">
          <cell r="A83" t="str">
            <v>Other Utilities Charges</v>
          </cell>
          <cell r="B83" t="str">
            <v>214299SC</v>
          </cell>
          <cell r="C83" t="str">
            <v>214200</v>
          </cell>
          <cell r="D83" t="str">
            <v>Electricity and Water and Other Utilities</v>
          </cell>
          <cell r="E83" t="str">
            <v>OOE</v>
          </cell>
        </row>
        <row r="84">
          <cell r="A84" t="str">
            <v>Overseas Training - Airfare</v>
          </cell>
          <cell r="B84" t="str">
            <v>215102SC</v>
          </cell>
          <cell r="C84">
            <v>215100</v>
          </cell>
          <cell r="D84" t="str">
            <v>Overseas Travel</v>
          </cell>
          <cell r="E84" t="str">
            <v>OOE</v>
          </cell>
        </row>
        <row r="85">
          <cell r="A85" t="str">
            <v>Overseas Training – Conference/Registration Fees</v>
          </cell>
          <cell r="B85" t="str">
            <v>231102SC</v>
          </cell>
          <cell r="C85">
            <v>231100</v>
          </cell>
          <cell r="D85" t="str">
            <v>Staff Training</v>
          </cell>
          <cell r="E85" t="str">
            <v>OOE</v>
          </cell>
        </row>
        <row r="86">
          <cell r="A86" t="str">
            <v>Overseas Training - Other Travel Expenses</v>
          </cell>
          <cell r="B86" t="str">
            <v>215140SC</v>
          </cell>
          <cell r="C86">
            <v>215100</v>
          </cell>
          <cell r="D86" t="str">
            <v>Overseas Travel</v>
          </cell>
          <cell r="E86" t="str">
            <v>OOE</v>
          </cell>
        </row>
        <row r="87">
          <cell r="A87" t="str">
            <v>Photography and Videography Services</v>
          </cell>
          <cell r="B87" t="str">
            <v>218936SC</v>
          </cell>
          <cell r="C87">
            <v>218900</v>
          </cell>
          <cell r="D87" t="str">
            <v>Other Services</v>
          </cell>
        </row>
        <row r="88">
          <cell r="A88" t="str">
            <v>Postage and Courier Services</v>
          </cell>
          <cell r="B88" t="str">
            <v>218401SC</v>
          </cell>
          <cell r="C88" t="str">
            <v>218400</v>
          </cell>
          <cell r="D88" t="str">
            <v>Postage &amp; Courier Services</v>
          </cell>
          <cell r="E88" t="str">
            <v>OOE</v>
          </cell>
        </row>
        <row r="89">
          <cell r="A89" t="str">
            <v>Printed Books Purchased</v>
          </cell>
          <cell r="B89" t="str">
            <v>213303SC</v>
          </cell>
          <cell r="C89" t="str">
            <v>213300</v>
          </cell>
          <cell r="D89" t="str">
            <v>Publication Materials</v>
          </cell>
          <cell r="E89" t="str">
            <v>OOE</v>
          </cell>
        </row>
        <row r="90">
          <cell r="A90" t="str">
            <v>Printed Publication Materials</v>
          </cell>
          <cell r="B90" t="str">
            <v>213301SC</v>
          </cell>
          <cell r="C90" t="str">
            <v>213300</v>
          </cell>
          <cell r="D90" t="str">
            <v>Publication Materials</v>
          </cell>
          <cell r="E90" t="str">
            <v>OOE</v>
          </cell>
        </row>
        <row r="91">
          <cell r="A91" t="str">
            <v>Printing and Photocopying services</v>
          </cell>
          <cell r="B91" t="str">
            <v>218905SC</v>
          </cell>
          <cell r="C91">
            <v>218900</v>
          </cell>
          <cell r="D91" t="str">
            <v>Other Services</v>
          </cell>
        </row>
        <row r="92">
          <cell r="A92" t="str">
            <v>Professional &amp; Practice Licence Fees</v>
          </cell>
          <cell r="B92" t="str">
            <v>218603SC</v>
          </cell>
          <cell r="C92">
            <v>218600</v>
          </cell>
          <cell r="D92" t="str">
            <v>Licences &amp; Royalties</v>
          </cell>
        </row>
        <row r="93">
          <cell r="A93" t="str">
            <v>Recruitment fee</v>
          </cell>
          <cell r="B93" t="str">
            <v>218202SC</v>
          </cell>
          <cell r="C93">
            <v>218200</v>
          </cell>
          <cell r="D93" t="str">
            <v>Agency Fees &amp; Commissions</v>
          </cell>
        </row>
        <row r="94">
          <cell r="A94" t="str">
            <v>Rental of Computers &amp; Laptops</v>
          </cell>
          <cell r="B94" t="str">
            <v>212501SC</v>
          </cell>
          <cell r="C94" t="str">
            <v>212500</v>
          </cell>
          <cell r="D94" t="str">
            <v>ICT Hardware</v>
          </cell>
          <cell r="E94" t="str">
            <v>OOE</v>
          </cell>
        </row>
        <row r="95">
          <cell r="A95" t="str">
            <v>Rental of Office Premise</v>
          </cell>
          <cell r="B95" t="str">
            <v>212101SC</v>
          </cell>
          <cell r="C95" t="str">
            <v>212100</v>
          </cell>
          <cell r="D95" t="str">
            <v>Building</v>
          </cell>
          <cell r="E95" t="str">
            <v>OOE</v>
          </cell>
        </row>
        <row r="96">
          <cell r="A96" t="str">
            <v>Rental of Other Assets</v>
          </cell>
          <cell r="B96" t="str">
            <v>212901SC</v>
          </cell>
          <cell r="C96" t="str">
            <v>212900</v>
          </cell>
          <cell r="D96" t="str">
            <v>Other Assets</v>
          </cell>
          <cell r="E96" t="str">
            <v>OOE</v>
          </cell>
        </row>
        <row r="97">
          <cell r="A97" t="str">
            <v>Rental of Other Equipment</v>
          </cell>
          <cell r="B97" t="str">
            <v>212401SC</v>
          </cell>
          <cell r="C97" t="str">
            <v>212400</v>
          </cell>
          <cell r="D97" t="str">
            <v>Other Equipment</v>
          </cell>
          <cell r="E97" t="str">
            <v>OOE</v>
          </cell>
        </row>
        <row r="98">
          <cell r="A98" t="str">
            <v>Rental of Venue for Events</v>
          </cell>
          <cell r="B98" t="str">
            <v>212105SC</v>
          </cell>
          <cell r="C98" t="str">
            <v>212100</v>
          </cell>
          <cell r="D98" t="str">
            <v>Building</v>
          </cell>
          <cell r="E98" t="str">
            <v>OOE</v>
          </cell>
        </row>
        <row r="99">
          <cell r="A99" t="str">
            <v>Research and Survey Services</v>
          </cell>
          <cell r="B99" t="str">
            <v>218903SC</v>
          </cell>
          <cell r="C99">
            <v>218900</v>
          </cell>
          <cell r="D99" t="str">
            <v>Other Services</v>
          </cell>
        </row>
        <row r="100">
          <cell r="A100" t="str">
            <v>Research Expenses</v>
          </cell>
          <cell r="B100" t="str">
            <v>213910SC</v>
          </cell>
          <cell r="C100" t="str">
            <v>213900</v>
          </cell>
          <cell r="D100" t="str">
            <v>Other Supplies</v>
          </cell>
          <cell r="E100" t="str">
            <v>OOE</v>
          </cell>
        </row>
        <row r="101">
          <cell r="A101" t="str">
            <v>Royalty Fees</v>
          </cell>
          <cell r="B101" t="str">
            <v>218601SC</v>
          </cell>
          <cell r="C101" t="str">
            <v>218600</v>
          </cell>
          <cell r="D101" t="str">
            <v>Licences &amp; Royalties</v>
          </cell>
          <cell r="E101" t="str">
            <v>OOE</v>
          </cell>
        </row>
        <row r="102">
          <cell r="A102" t="str">
            <v>Secondment Fees for Government Bodies</v>
          </cell>
          <cell r="B102" t="str">
            <v>218908SC</v>
          </cell>
          <cell r="C102">
            <v>218900</v>
          </cell>
          <cell r="D102" t="str">
            <v>Other Services</v>
          </cell>
        </row>
        <row r="103">
          <cell r="A103" t="str">
            <v>Secretarial Services</v>
          </cell>
          <cell r="B103" t="str">
            <v>218937SC</v>
          </cell>
          <cell r="C103">
            <v>218900</v>
          </cell>
          <cell r="D103" t="str">
            <v>Other Services</v>
          </cell>
        </row>
        <row r="104">
          <cell r="A104" t="str">
            <v>Security Services for Buildings</v>
          </cell>
          <cell r="B104" t="str">
            <v>216701SC</v>
          </cell>
          <cell r="C104" t="str">
            <v>216700</v>
          </cell>
          <cell r="D104" t="str">
            <v>Security Services for Buildings</v>
          </cell>
          <cell r="E104" t="str">
            <v>OOE</v>
          </cell>
        </row>
        <row r="105">
          <cell r="A105" t="str">
            <v>Small Value Assets (Non-Trackable)</v>
          </cell>
          <cell r="B105" t="str">
            <v>277905SC</v>
          </cell>
          <cell r="C105">
            <v>277900</v>
          </cell>
          <cell r="D105" t="str">
            <v>Purchase:Other Assets</v>
          </cell>
          <cell r="E105" t="str">
            <v>OOE</v>
          </cell>
        </row>
        <row r="106">
          <cell r="A106" t="str">
            <v>Staff Insurance</v>
          </cell>
          <cell r="B106" t="str">
            <v>281204SC</v>
          </cell>
          <cell r="C106" t="str">
            <v>281200</v>
          </cell>
          <cell r="D106" t="str">
            <v>Insurance</v>
          </cell>
          <cell r="E106" t="str">
            <v>OOE</v>
          </cell>
        </row>
        <row r="107">
          <cell r="A107" t="str">
            <v>Storage and Sorting Services</v>
          </cell>
          <cell r="B107" t="str">
            <v>218904SC</v>
          </cell>
          <cell r="C107">
            <v>218900</v>
          </cell>
          <cell r="D107" t="str">
            <v>Other Services</v>
          </cell>
        </row>
        <row r="108">
          <cell r="A108" t="str">
            <v>Telephone Charges</v>
          </cell>
          <cell r="B108" t="str">
            <v>214101SC</v>
          </cell>
          <cell r="C108" t="str">
            <v>214100</v>
          </cell>
          <cell r="D108" t="str">
            <v>Telecommunications</v>
          </cell>
          <cell r="E108" t="str">
            <v>OOE</v>
          </cell>
        </row>
        <row r="109">
          <cell r="A109" t="str">
            <v>Translation and Transcript Services</v>
          </cell>
          <cell r="B109" t="str">
            <v>218912SC</v>
          </cell>
          <cell r="C109">
            <v>218900</v>
          </cell>
          <cell r="D109" t="str">
            <v>Other Services</v>
          </cell>
        </row>
        <row r="110">
          <cell r="A110" t="str">
            <v>Water Utilities</v>
          </cell>
          <cell r="B110" t="str">
            <v>214201SC</v>
          </cell>
          <cell r="C110" t="str">
            <v>214200</v>
          </cell>
          <cell r="D110" t="str">
            <v>Electricity and Water and Other Utilities</v>
          </cell>
          <cell r="E110" t="str">
            <v>OOE</v>
          </cell>
        </row>
        <row r="111">
          <cell r="A111" t="str">
            <v>Website Hosting Services</v>
          </cell>
          <cell r="B111" t="str">
            <v>217101SC</v>
          </cell>
          <cell r="C111" t="str">
            <v>217100</v>
          </cell>
          <cell r="D111" t="str">
            <v>Hosting Services</v>
          </cell>
          <cell r="E111" t="str">
            <v>OOE</v>
          </cell>
        </row>
        <row r="112">
          <cell r="A112" t="str">
            <v>Withholding Tax</v>
          </cell>
          <cell r="B112" t="str">
            <v>283902SC</v>
          </cell>
          <cell r="C112" t="str">
            <v>283900</v>
          </cell>
          <cell r="D112" t="str">
            <v>Other Tax</v>
          </cell>
          <cell r="E112" t="str">
            <v>OOE</v>
          </cell>
        </row>
        <row r="113">
          <cell r="A113" t="str">
            <v>Work Permit Processing Fees</v>
          </cell>
          <cell r="B113" t="str">
            <v>218919SC</v>
          </cell>
          <cell r="C113">
            <v>218900</v>
          </cell>
          <cell r="D113" t="str">
            <v>Other Services</v>
          </cell>
        </row>
        <row r="118">
          <cell r="A118" t="str">
            <v>Misc Revenue on Licences and Royalties</v>
          </cell>
          <cell r="B118" t="str">
            <v>J11106RC</v>
          </cell>
          <cell r="C118" t="str">
            <v>J11100</v>
          </cell>
          <cell r="D118" t="str">
            <v>Miscellaneous Revenue</v>
          </cell>
          <cell r="E118" t="str">
            <v>REV</v>
          </cell>
        </row>
        <row r="119">
          <cell r="A119" t="str">
            <v>Miscellaneous Revenue</v>
          </cell>
          <cell r="B119" t="str">
            <v>J11105RC</v>
          </cell>
          <cell r="C119" t="str">
            <v>J11100</v>
          </cell>
          <cell r="D119" t="str">
            <v>Miscellaneous Revenue</v>
          </cell>
          <cell r="E119" t="str">
            <v>REV</v>
          </cell>
        </row>
      </sheetData>
      <sheetData sheetId="3">
        <row r="2">
          <cell r="A2" t="str">
            <v>Academic Planning Office</v>
          </cell>
          <cell r="G2" t="str">
            <v>Translational Innovation Fund</v>
          </cell>
          <cell r="H2" t="str">
            <v>NPO_DCG0020</v>
          </cell>
        </row>
        <row r="3">
          <cell r="A3" t="str">
            <v>Centre for Learning &amp; Teaching Excellence</v>
          </cell>
          <cell r="G3" t="str">
            <v>MOE Core Funding</v>
          </cell>
          <cell r="H3" t="str">
            <v>NPO_DCG0021</v>
          </cell>
        </row>
        <row r="4">
          <cell r="A4" t="str">
            <v>Centre of Innovation (Environmental &amp; Water Technology)</v>
          </cell>
          <cell r="G4" t="str">
            <v>MOE Gap funding</v>
          </cell>
          <cell r="H4" t="str">
            <v>NPO_DCG0022</v>
          </cell>
        </row>
        <row r="5">
          <cell r="A5" t="str">
            <v>CET Academy</v>
          </cell>
          <cell r="G5" t="str">
            <v>Grants OHs Income no Proj ID</v>
          </cell>
          <cell r="H5" t="str">
            <v>NPO_FND0042</v>
          </cell>
        </row>
        <row r="6">
          <cell r="A6" t="str">
            <v>Computer Centre</v>
          </cell>
          <cell r="G6" t="str">
            <v>TSF specific no Proj ID</v>
          </cell>
          <cell r="H6" t="str">
            <v>NPO_FND0043</v>
          </cell>
        </row>
        <row r="7">
          <cell r="A7" t="str">
            <v>Corporate Communications</v>
          </cell>
          <cell r="G7" t="str">
            <v>Edn Fund - NP (formerly NPGF)</v>
          </cell>
          <cell r="H7" t="str">
            <v>NPO_FND0071</v>
          </cell>
        </row>
        <row r="8">
          <cell r="A8" t="str">
            <v>Estate and Eco Safety Office</v>
          </cell>
          <cell r="G8" t="str">
            <v>Self-Financing</v>
          </cell>
          <cell r="H8" t="str">
            <v>NPO_FND0110</v>
          </cell>
        </row>
        <row r="9">
          <cell r="A9" t="str">
            <v>Finance Office</v>
          </cell>
          <cell r="G9" t="str">
            <v>Self Financing (R&amp;D)</v>
          </cell>
          <cell r="H9" t="str">
            <v>NPO_FND0111</v>
          </cell>
        </row>
        <row r="10">
          <cell r="A10" t="str">
            <v>Global Innovation Alliance</v>
          </cell>
          <cell r="G10" t="str">
            <v>A*Star</v>
          </cell>
          <cell r="H10" t="str">
            <v>NPO_FND0116</v>
          </cell>
        </row>
        <row r="11">
          <cell r="A11" t="str">
            <v>Human Resource &amp; Organisational Development Office</v>
          </cell>
          <cell r="G11" t="str">
            <v>BCA</v>
          </cell>
          <cell r="H11" t="str">
            <v>NPO_FND0117</v>
          </cell>
        </row>
        <row r="12">
          <cell r="A12" t="str">
            <v>International Office</v>
          </cell>
          <cell r="G12" t="str">
            <v>Maritime and Port Authority</v>
          </cell>
          <cell r="H12" t="str">
            <v>NPO_FND0119</v>
          </cell>
        </row>
        <row r="13">
          <cell r="A13" t="str">
            <v>Library</v>
          </cell>
          <cell r="G13" t="str">
            <v>National Environment Agency</v>
          </cell>
          <cell r="H13" t="str">
            <v>NPO_FND0121</v>
          </cell>
        </row>
        <row r="14">
          <cell r="A14" t="str">
            <v>Ngee Ann Polytechnic</v>
          </cell>
          <cell r="G14" t="str">
            <v>NRF Translational R&amp;D Grant</v>
          </cell>
          <cell r="H14" t="str">
            <v>NPO_FND0122</v>
          </cell>
        </row>
        <row r="15">
          <cell r="A15" t="str">
            <v>NPO - Officer on Secondment</v>
          </cell>
          <cell r="G15" t="str">
            <v>Infocomm Media Developm Auth</v>
          </cell>
          <cell r="H15" t="str">
            <v>NPO_FND0123</v>
          </cell>
        </row>
        <row r="16">
          <cell r="A16" t="str">
            <v>Office of Internships &amp; Careers</v>
          </cell>
          <cell r="G16" t="str">
            <v>Singapore Maritime  Institue</v>
          </cell>
          <cell r="H16" t="str">
            <v>NPO_FND0129</v>
          </cell>
        </row>
        <row r="17">
          <cell r="A17" t="str">
            <v>Office of Learning Technologies</v>
          </cell>
          <cell r="G17" t="str">
            <v>Research on Cancer</v>
          </cell>
          <cell r="H17" t="str">
            <v>NPO_FND0132</v>
          </cell>
        </row>
        <row r="18">
          <cell r="A18" t="str">
            <v>Office of Service-Learning</v>
          </cell>
          <cell r="G18" t="str">
            <v>Port of Singapore Authority</v>
          </cell>
          <cell r="H18" t="str">
            <v>NPO_FND0133</v>
          </cell>
        </row>
        <row r="19">
          <cell r="A19" t="str">
            <v>Planning and Risk Management Office</v>
          </cell>
          <cell r="G19" t="str">
            <v>PUB - R&amp;D projects (GST)</v>
          </cell>
          <cell r="H19" t="str">
            <v>NPO_FND0134</v>
          </cell>
        </row>
        <row r="20">
          <cell r="A20" t="str">
            <v>School of Business &amp; Accountancy</v>
          </cell>
          <cell r="G20" t="str">
            <v>Nanyang Technological Uni</v>
          </cell>
          <cell r="H20" t="str">
            <v>NPO_FND0135</v>
          </cell>
        </row>
        <row r="21">
          <cell r="A21" t="str">
            <v>School of Design &amp; Environment</v>
          </cell>
          <cell r="G21" t="str">
            <v>PA - NWCDC WeCare Fund</v>
          </cell>
          <cell r="H21" t="str">
            <v>NPO_FND0136</v>
          </cell>
        </row>
        <row r="22">
          <cell r="A22" t="str">
            <v>School of Engineering</v>
          </cell>
        </row>
        <row r="23">
          <cell r="A23" t="str">
            <v>School of Film and Media Studies</v>
          </cell>
        </row>
        <row r="24">
          <cell r="A24" t="str">
            <v>School of Health Sciences</v>
          </cell>
        </row>
        <row r="25">
          <cell r="A25" t="str">
            <v>School of Humanities &amp; Social Sciences</v>
          </cell>
        </row>
        <row r="26">
          <cell r="A26" t="str">
            <v>School of InfoComm Technology</v>
          </cell>
        </row>
        <row r="27">
          <cell r="A27" t="str">
            <v>School of Interdisciplinary Studies</v>
          </cell>
        </row>
        <row r="28">
          <cell r="A28" t="str">
            <v>School of Life Science &amp; Chemical Technology</v>
          </cell>
        </row>
        <row r="29">
          <cell r="A29" t="str">
            <v>Student &amp; Alumni Services Office</v>
          </cell>
        </row>
        <row r="30">
          <cell r="A30" t="str">
            <v>Student Development Office</v>
          </cell>
        </row>
        <row r="31">
          <cell r="A31" t="str">
            <v>Technology Development &amp; Innovation Office</v>
          </cell>
        </row>
        <row r="32">
          <cell r="A32" t="str">
            <v>The Sandbox</v>
          </cell>
        </row>
      </sheetData>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A6C6-4B82-49F8-BE07-818FB80B8BEE}">
  <sheetPr>
    <pageSetUpPr fitToPage="1"/>
  </sheetPr>
  <dimension ref="A1:J67"/>
  <sheetViews>
    <sheetView topLeftCell="A58" zoomScaleNormal="100" workbookViewId="0">
      <selection activeCell="A45" sqref="A45:H45"/>
    </sheetView>
  </sheetViews>
  <sheetFormatPr defaultColWidth="9.21875" defaultRowHeight="14.4" x14ac:dyDescent="0.3"/>
  <cols>
    <col min="1" max="1" width="30.77734375" style="2" customWidth="1"/>
    <col min="2" max="2" width="26" style="2" customWidth="1"/>
    <col min="3" max="3" width="24.77734375" style="2" customWidth="1"/>
    <col min="4" max="4" width="22.44140625" style="2" customWidth="1"/>
    <col min="5" max="5" width="21.77734375" style="2" customWidth="1"/>
    <col min="6" max="6" width="29.5546875" style="2" customWidth="1"/>
    <col min="7" max="8" width="9.21875" style="2"/>
    <col min="9" max="9" width="7.77734375" style="2" customWidth="1"/>
    <col min="10" max="10" width="14.44140625" style="2" customWidth="1"/>
    <col min="11" max="16384" width="9.21875" style="2"/>
  </cols>
  <sheetData>
    <row r="1" spans="1:5" ht="18" x14ac:dyDescent="0.35">
      <c r="A1" s="1" t="s">
        <v>112</v>
      </c>
    </row>
    <row r="2" spans="1:5" ht="18" x14ac:dyDescent="0.35">
      <c r="A2" s="1"/>
    </row>
    <row r="3" spans="1:5" ht="18" x14ac:dyDescent="0.35">
      <c r="A3" s="3" t="s">
        <v>46</v>
      </c>
    </row>
    <row r="5" spans="1:5" ht="15.6" x14ac:dyDescent="0.3">
      <c r="A5" s="4" t="s">
        <v>51</v>
      </c>
    </row>
    <row r="6" spans="1:5" ht="6.75" customHeight="1" x14ac:dyDescent="0.3">
      <c r="A6" s="4"/>
    </row>
    <row r="7" spans="1:5" x14ac:dyDescent="0.3">
      <c r="A7" s="5" t="s">
        <v>1</v>
      </c>
      <c r="B7" s="62" t="s">
        <v>113</v>
      </c>
      <c r="C7" s="62"/>
    </row>
    <row r="8" spans="1:5" x14ac:dyDescent="0.3">
      <c r="A8" s="5" t="s">
        <v>4</v>
      </c>
      <c r="B8" s="63" t="s">
        <v>114</v>
      </c>
      <c r="C8" s="63"/>
      <c r="E8" s="38"/>
    </row>
    <row r="9" spans="1:5" x14ac:dyDescent="0.3">
      <c r="A9" s="5" t="s">
        <v>0</v>
      </c>
      <c r="B9" s="68" t="s">
        <v>115</v>
      </c>
      <c r="C9" s="68"/>
      <c r="D9" s="6" t="s">
        <v>37</v>
      </c>
    </row>
    <row r="11" spans="1:5" ht="15.6" x14ac:dyDescent="0.3">
      <c r="A11" s="4" t="s">
        <v>52</v>
      </c>
    </row>
    <row r="12" spans="1:5" ht="7.5" customHeight="1" x14ac:dyDescent="0.3">
      <c r="A12" s="4"/>
    </row>
    <row r="13" spans="1:5" x14ac:dyDescent="0.3">
      <c r="A13" s="5" t="s">
        <v>2</v>
      </c>
      <c r="B13" s="68" t="s">
        <v>116</v>
      </c>
      <c r="C13" s="68"/>
      <c r="D13" s="68"/>
    </row>
    <row r="14" spans="1:5" x14ac:dyDescent="0.3">
      <c r="A14" s="5" t="s">
        <v>6</v>
      </c>
      <c r="B14" s="31" t="e">
        <f>#REF!</f>
        <v>#REF!</v>
      </c>
      <c r="C14" s="7" t="s">
        <v>50</v>
      </c>
      <c r="E14" s="38"/>
    </row>
    <row r="15" spans="1:5" x14ac:dyDescent="0.3">
      <c r="A15" s="8" t="s">
        <v>12</v>
      </c>
      <c r="B15" s="48">
        <v>18</v>
      </c>
    </row>
    <row r="16" spans="1:5" x14ac:dyDescent="0.3">
      <c r="A16" s="5" t="s">
        <v>7</v>
      </c>
      <c r="B16" s="71" t="s">
        <v>5</v>
      </c>
      <c r="C16" s="72"/>
    </row>
    <row r="18" spans="1:6" ht="15.6" x14ac:dyDescent="0.3">
      <c r="A18" s="64" t="s">
        <v>53</v>
      </c>
      <c r="B18" s="64"/>
      <c r="C18" s="64"/>
    </row>
    <row r="19" spans="1:6" ht="6" customHeight="1" x14ac:dyDescent="0.3">
      <c r="A19" s="9"/>
      <c r="B19" s="9"/>
    </row>
    <row r="20" spans="1:6" x14ac:dyDescent="0.3">
      <c r="A20" s="10" t="s">
        <v>101</v>
      </c>
      <c r="B20" s="10" t="s">
        <v>19</v>
      </c>
      <c r="C20" s="10" t="s">
        <v>3</v>
      </c>
    </row>
    <row r="21" spans="1:6" x14ac:dyDescent="0.3">
      <c r="A21" s="5" t="s">
        <v>117</v>
      </c>
      <c r="B21" s="5" t="s">
        <v>14</v>
      </c>
      <c r="C21" s="49" t="s">
        <v>8</v>
      </c>
    </row>
    <row r="22" spans="1:6" x14ac:dyDescent="0.3">
      <c r="A22" s="5" t="s">
        <v>118</v>
      </c>
      <c r="B22" s="5" t="s">
        <v>16</v>
      </c>
      <c r="C22" s="49" t="s">
        <v>8</v>
      </c>
    </row>
    <row r="23" spans="1:6" x14ac:dyDescent="0.3">
      <c r="A23" s="5" t="s">
        <v>119</v>
      </c>
      <c r="B23" s="5" t="s">
        <v>20</v>
      </c>
      <c r="C23" s="49" t="s">
        <v>8</v>
      </c>
      <c r="D23" s="38"/>
    </row>
    <row r="24" spans="1:6" x14ac:dyDescent="0.3">
      <c r="A24" s="5"/>
      <c r="B24" s="5" t="s">
        <v>16</v>
      </c>
      <c r="C24" s="49" t="s">
        <v>92</v>
      </c>
      <c r="D24" s="38"/>
    </row>
    <row r="26" spans="1:6" ht="15.6" x14ac:dyDescent="0.3">
      <c r="A26" s="4" t="s">
        <v>58</v>
      </c>
    </row>
    <row r="27" spans="1:6" ht="8.25" customHeight="1" x14ac:dyDescent="0.3">
      <c r="A27" s="11"/>
    </row>
    <row r="28" spans="1:6" x14ac:dyDescent="0.3">
      <c r="A28" s="12" t="s">
        <v>18</v>
      </c>
      <c r="B28" s="14" t="s">
        <v>102</v>
      </c>
      <c r="C28" s="10" t="s">
        <v>42</v>
      </c>
      <c r="D28" s="10" t="s">
        <v>104</v>
      </c>
      <c r="E28" s="14" t="s">
        <v>103</v>
      </c>
      <c r="F28" s="10" t="s">
        <v>13</v>
      </c>
    </row>
    <row r="29" spans="1:6" ht="21" customHeight="1" x14ac:dyDescent="0.3">
      <c r="A29" s="13" t="s">
        <v>120</v>
      </c>
      <c r="B29" s="59" t="s">
        <v>121</v>
      </c>
      <c r="C29" s="50" t="s">
        <v>41</v>
      </c>
      <c r="D29" s="32">
        <v>0</v>
      </c>
      <c r="E29" s="32">
        <v>13100</v>
      </c>
      <c r="F29" s="5" t="s">
        <v>122</v>
      </c>
    </row>
    <row r="30" spans="1:6" ht="20.25" customHeight="1" x14ac:dyDescent="0.3">
      <c r="A30" s="15"/>
      <c r="B30" s="5"/>
      <c r="C30" s="50" t="s">
        <v>92</v>
      </c>
      <c r="D30" s="32">
        <v>0</v>
      </c>
      <c r="E30" s="32">
        <v>0</v>
      </c>
      <c r="F30" s="5"/>
    </row>
    <row r="31" spans="1:6" ht="17.25" customHeight="1" x14ac:dyDescent="0.3">
      <c r="A31" s="15"/>
      <c r="B31" s="5"/>
      <c r="C31" s="50" t="s">
        <v>92</v>
      </c>
      <c r="D31" s="32">
        <v>0</v>
      </c>
      <c r="E31" s="32">
        <v>0</v>
      </c>
      <c r="F31" s="5"/>
    </row>
    <row r="32" spans="1:6" ht="17.25" customHeight="1" x14ac:dyDescent="0.3">
      <c r="A32" s="15"/>
      <c r="B32" s="5"/>
      <c r="C32" s="50" t="s">
        <v>92</v>
      </c>
      <c r="D32" s="32">
        <v>0</v>
      </c>
      <c r="E32" s="32">
        <v>0</v>
      </c>
      <c r="F32" s="5"/>
    </row>
    <row r="34" spans="1:10" ht="15.6" x14ac:dyDescent="0.3">
      <c r="A34" s="4" t="s">
        <v>54</v>
      </c>
    </row>
    <row r="35" spans="1:10" ht="9" customHeight="1" x14ac:dyDescent="0.3"/>
    <row r="36" spans="1:10" x14ac:dyDescent="0.3">
      <c r="A36" s="5" t="s">
        <v>9</v>
      </c>
      <c r="B36" s="49" t="s">
        <v>11</v>
      </c>
    </row>
    <row r="37" spans="1:10" x14ac:dyDescent="0.3">
      <c r="A37" s="5" t="s">
        <v>10</v>
      </c>
      <c r="B37" s="49" t="s">
        <v>11</v>
      </c>
    </row>
    <row r="40" spans="1:10" x14ac:dyDescent="0.3">
      <c r="A40" s="40" t="s">
        <v>91</v>
      </c>
    </row>
    <row r="42" spans="1:10" ht="15.6" x14ac:dyDescent="0.3">
      <c r="A42" s="4" t="s">
        <v>43</v>
      </c>
    </row>
    <row r="43" spans="1:10" ht="8.25" customHeight="1" x14ac:dyDescent="0.3">
      <c r="A43" s="4"/>
    </row>
    <row r="44" spans="1:10" ht="15.6" x14ac:dyDescent="0.3">
      <c r="A44" s="61"/>
      <c r="B44" s="61"/>
      <c r="C44" s="61"/>
      <c r="D44" s="61"/>
      <c r="E44" s="61"/>
      <c r="F44" s="61"/>
      <c r="G44" s="61"/>
      <c r="H44" s="61"/>
      <c r="I44" s="16"/>
    </row>
    <row r="45" spans="1:10" ht="320.25" customHeight="1" x14ac:dyDescent="0.3">
      <c r="A45" s="67" t="s">
        <v>123</v>
      </c>
      <c r="B45" s="69"/>
      <c r="C45" s="69"/>
      <c r="D45" s="69"/>
      <c r="E45" s="69"/>
      <c r="F45" s="69"/>
      <c r="G45" s="69"/>
      <c r="H45" s="69"/>
      <c r="I45" s="17">
        <f>LEN(TRIM(A45))-LEN(SUBSTITUTE(A45," ",""))+1</f>
        <v>167</v>
      </c>
      <c r="J45" s="18" t="s">
        <v>44</v>
      </c>
    </row>
    <row r="46" spans="1:10" x14ac:dyDescent="0.3">
      <c r="A46" s="19"/>
      <c r="B46" s="17"/>
      <c r="C46" s="17"/>
      <c r="D46" s="17"/>
      <c r="E46" s="17"/>
      <c r="F46" s="17"/>
      <c r="G46" s="17"/>
      <c r="H46" s="17"/>
      <c r="I46" s="17"/>
      <c r="J46" s="18"/>
    </row>
    <row r="47" spans="1:10" ht="15.6" x14ac:dyDescent="0.3">
      <c r="A47" s="4" t="s">
        <v>17</v>
      </c>
      <c r="B47" s="17"/>
      <c r="C47" s="17"/>
      <c r="D47" s="17"/>
      <c r="E47" s="17"/>
      <c r="F47" s="17"/>
      <c r="G47" s="17"/>
      <c r="H47" s="17"/>
      <c r="I47" s="17"/>
      <c r="J47" s="18"/>
    </row>
    <row r="48" spans="1:10" ht="30" customHeight="1" x14ac:dyDescent="0.3">
      <c r="A48" s="66" t="s">
        <v>85</v>
      </c>
      <c r="B48" s="66"/>
      <c r="C48" s="66"/>
      <c r="D48" s="66"/>
      <c r="E48" s="66"/>
      <c r="F48" s="66"/>
      <c r="G48" s="66"/>
      <c r="H48" s="66"/>
      <c r="I48" s="17"/>
      <c r="J48" s="18"/>
    </row>
    <row r="49" spans="1:10" ht="81" customHeight="1" x14ac:dyDescent="0.3">
      <c r="A49" s="67" t="s">
        <v>124</v>
      </c>
      <c r="B49" s="67"/>
      <c r="C49" s="67"/>
      <c r="D49" s="67"/>
      <c r="E49" s="67"/>
      <c r="F49" s="67"/>
      <c r="G49" s="67"/>
      <c r="H49" s="67"/>
      <c r="I49" s="17">
        <f t="shared" ref="I49" si="0">LEN(TRIM(A49))-LEN(SUBSTITUTE(A49," ",""))+1</f>
        <v>1</v>
      </c>
      <c r="J49" s="18" t="s">
        <v>44</v>
      </c>
    </row>
    <row r="50" spans="1:10" ht="15" customHeight="1" x14ac:dyDescent="0.3">
      <c r="A50" s="19"/>
      <c r="B50" s="19"/>
      <c r="C50" s="19"/>
      <c r="D50" s="19"/>
      <c r="E50" s="19"/>
      <c r="F50" s="19"/>
      <c r="G50" s="19"/>
      <c r="H50" s="19"/>
      <c r="I50" s="17"/>
      <c r="J50" s="18"/>
    </row>
    <row r="51" spans="1:10" ht="15" customHeight="1" x14ac:dyDescent="0.3">
      <c r="A51" s="4" t="s">
        <v>17</v>
      </c>
      <c r="B51" s="17"/>
      <c r="C51" s="17"/>
      <c r="D51" s="17"/>
      <c r="E51" s="17"/>
      <c r="F51" s="17"/>
      <c r="G51" s="17"/>
      <c r="H51" s="17"/>
      <c r="I51" s="17"/>
      <c r="J51" s="18"/>
    </row>
    <row r="52" spans="1:10" ht="15" customHeight="1" x14ac:dyDescent="0.3">
      <c r="A52" s="66" t="s">
        <v>86</v>
      </c>
      <c r="B52" s="66"/>
      <c r="C52" s="66"/>
      <c r="D52" s="66"/>
      <c r="E52" s="66"/>
      <c r="F52" s="66"/>
      <c r="G52" s="66"/>
      <c r="H52" s="66"/>
      <c r="I52" s="17"/>
      <c r="J52" s="18"/>
    </row>
    <row r="53" spans="1:10" ht="57" customHeight="1" x14ac:dyDescent="0.3">
      <c r="A53" s="67" t="s">
        <v>124</v>
      </c>
      <c r="B53" s="67"/>
      <c r="C53" s="67"/>
      <c r="D53" s="67"/>
      <c r="E53" s="67"/>
      <c r="F53" s="67"/>
      <c r="G53" s="67"/>
      <c r="H53" s="67"/>
      <c r="I53" s="17">
        <f t="shared" ref="I53" si="1">LEN(TRIM(A53))-LEN(SUBSTITUTE(A53," ",""))+1</f>
        <v>1</v>
      </c>
      <c r="J53" s="18" t="s">
        <v>44</v>
      </c>
    </row>
    <row r="54" spans="1:10" x14ac:dyDescent="0.3">
      <c r="A54" s="19"/>
      <c r="B54" s="17"/>
      <c r="C54" s="17"/>
      <c r="D54" s="17"/>
      <c r="E54" s="17"/>
      <c r="F54" s="17"/>
      <c r="G54" s="17"/>
      <c r="H54" s="17"/>
      <c r="I54" s="20"/>
      <c r="J54" s="18"/>
    </row>
    <row r="55" spans="1:10" ht="15.6" x14ac:dyDescent="0.3">
      <c r="A55" s="4" t="s">
        <v>55</v>
      </c>
      <c r="I55" s="20"/>
    </row>
    <row r="56" spans="1:10" ht="8.25" customHeight="1" x14ac:dyDescent="0.3">
      <c r="A56" s="4"/>
      <c r="I56" s="20"/>
    </row>
    <row r="57" spans="1:10" ht="15.6" x14ac:dyDescent="0.3">
      <c r="A57" s="61"/>
      <c r="B57" s="61"/>
      <c r="C57" s="61"/>
      <c r="D57" s="61"/>
      <c r="E57" s="61"/>
      <c r="F57" s="61"/>
      <c r="G57" s="61"/>
      <c r="H57" s="61"/>
      <c r="I57" s="20"/>
    </row>
    <row r="58" spans="1:10" ht="271.5" customHeight="1" x14ac:dyDescent="0.3">
      <c r="A58" s="70" t="s">
        <v>125</v>
      </c>
      <c r="B58" s="70"/>
      <c r="C58" s="70"/>
      <c r="D58" s="70"/>
      <c r="E58" s="70"/>
      <c r="F58" s="70"/>
      <c r="G58" s="70"/>
      <c r="H58" s="70"/>
      <c r="I58" s="17">
        <f>LEN(TRIM(A58))-LEN(SUBSTITUTE(A58," ",""))+1</f>
        <v>213</v>
      </c>
      <c r="J58" s="18" t="s">
        <v>44</v>
      </c>
    </row>
    <row r="59" spans="1:10" ht="15.6" x14ac:dyDescent="0.3">
      <c r="A59" s="65" t="s">
        <v>45</v>
      </c>
      <c r="B59" s="65"/>
      <c r="C59" s="65"/>
      <c r="D59" s="65"/>
      <c r="E59" s="65"/>
      <c r="F59" s="65"/>
      <c r="G59" s="65"/>
      <c r="H59" s="65"/>
      <c r="I59" s="17"/>
      <c r="J59" s="18"/>
    </row>
    <row r="60" spans="1:10" ht="70.5" customHeight="1" x14ac:dyDescent="0.3">
      <c r="A60" s="60" t="s">
        <v>126</v>
      </c>
      <c r="B60" s="61"/>
      <c r="C60" s="61"/>
      <c r="D60" s="61"/>
      <c r="E60" s="61"/>
      <c r="F60" s="61"/>
      <c r="G60" s="61"/>
      <c r="H60" s="61"/>
      <c r="I60" s="17">
        <f t="shared" ref="I60" si="2">LEN(TRIM(A60))-LEN(SUBSTITUTE(A60," ",""))+1</f>
        <v>28</v>
      </c>
      <c r="J60" s="18" t="s">
        <v>44</v>
      </c>
    </row>
    <row r="61" spans="1:10" ht="15.6" x14ac:dyDescent="0.3">
      <c r="A61" s="21"/>
      <c r="B61" s="21"/>
      <c r="C61" s="21"/>
      <c r="D61" s="21"/>
      <c r="E61" s="21"/>
      <c r="F61" s="21"/>
      <c r="G61" s="21"/>
      <c r="H61" s="21"/>
      <c r="I61" s="17"/>
      <c r="J61" s="18"/>
    </row>
    <row r="62" spans="1:10" ht="15.6" x14ac:dyDescent="0.3">
      <c r="A62" s="4" t="s">
        <v>56</v>
      </c>
      <c r="I62" s="17"/>
      <c r="J62" s="18"/>
    </row>
    <row r="63" spans="1:10" ht="6" customHeight="1" x14ac:dyDescent="0.3">
      <c r="A63" s="4"/>
      <c r="I63" s="17"/>
      <c r="J63" s="18"/>
    </row>
    <row r="64" spans="1:10" s="18" customFormat="1" ht="121.5" customHeight="1" x14ac:dyDescent="0.3">
      <c r="A64" s="60" t="s">
        <v>127</v>
      </c>
      <c r="B64" s="61"/>
      <c r="C64" s="61"/>
      <c r="D64" s="61"/>
      <c r="E64" s="61"/>
      <c r="F64" s="61"/>
      <c r="G64" s="61"/>
      <c r="H64" s="61"/>
      <c r="I64" s="17">
        <f t="shared" ref="I64" si="3">LEN(TRIM(A64))-LEN(SUBSTITUTE(A64," ",""))+1</f>
        <v>67</v>
      </c>
      <c r="J64" s="18" t="s">
        <v>44</v>
      </c>
    </row>
    <row r="67" spans="1:1" x14ac:dyDescent="0.3">
      <c r="A67" s="41" t="s">
        <v>36</v>
      </c>
    </row>
  </sheetData>
  <mergeCells count="17">
    <mergeCell ref="A53:H53"/>
    <mergeCell ref="A64:H64"/>
    <mergeCell ref="B7:C7"/>
    <mergeCell ref="B8:C8"/>
    <mergeCell ref="A18:C18"/>
    <mergeCell ref="A59:H59"/>
    <mergeCell ref="A60:H60"/>
    <mergeCell ref="A48:H48"/>
    <mergeCell ref="A49:H49"/>
    <mergeCell ref="A57:H57"/>
    <mergeCell ref="B13:D13"/>
    <mergeCell ref="B9:C9"/>
    <mergeCell ref="A45:H45"/>
    <mergeCell ref="A58:H58"/>
    <mergeCell ref="B16:C16"/>
    <mergeCell ref="A44:H44"/>
    <mergeCell ref="A52:H52"/>
  </mergeCells>
  <dataValidations count="1">
    <dataValidation type="list" allowBlank="1" showInputMessage="1" showErrorMessage="1" sqref="C24:C27 C30:C32 B15 B16:C16 B7:C8 B36:B38" xr:uid="{8B088F52-1FCA-4655-9B8E-76C41DFC73A8}">
      <formula1>#REF!</formula1>
    </dataValidation>
  </dataValidations>
  <pageMargins left="0.7" right="0.7" top="0.75" bottom="0.75" header="0.3" footer="0.3"/>
  <pageSetup paperSize="9" scale="70" fitToHeight="0" orientation="landscape" horizontalDpi="1200" verticalDpi="1200" r:id="rId1"/>
  <headerFooter>
    <oddHeader>&amp;L&amp;"Calibri"&amp;11&amp;K000000                    Official (Closed) - Non Sensitive&amp;1#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30059-5782-46C3-BF8B-32B6E978D62A}">
  <sheetPr>
    <pageSetUpPr fitToPage="1"/>
  </sheetPr>
  <dimension ref="A1:W60"/>
  <sheetViews>
    <sheetView zoomScaleNormal="100" workbookViewId="0">
      <selection activeCell="A60" sqref="A60"/>
    </sheetView>
  </sheetViews>
  <sheetFormatPr defaultColWidth="9.21875" defaultRowHeight="14.4" x14ac:dyDescent="0.3"/>
  <cols>
    <col min="1" max="1" width="30.77734375" style="2" customWidth="1"/>
    <col min="2" max="2" width="15.77734375" style="2" customWidth="1"/>
    <col min="3" max="4" width="8.21875" style="2" customWidth="1"/>
    <col min="5" max="5" width="9" style="2" customWidth="1"/>
    <col min="6" max="10" width="8.21875" style="2" customWidth="1"/>
    <col min="11" max="11" width="14.44140625" style="2" customWidth="1"/>
    <col min="12" max="15" width="8.21875" style="2" customWidth="1"/>
    <col min="16" max="24" width="15.77734375" style="2" customWidth="1"/>
    <col min="25" max="25" width="30.77734375" style="2" customWidth="1"/>
    <col min="26" max="26" width="9.21875" style="2"/>
    <col min="27" max="27" width="55.5546875" style="2" customWidth="1"/>
    <col min="28" max="28" width="54" style="2" customWidth="1"/>
    <col min="29" max="16384" width="9.21875" style="2"/>
  </cols>
  <sheetData>
    <row r="1" spans="1:22" ht="18" x14ac:dyDescent="0.35">
      <c r="A1" s="1" t="s">
        <v>111</v>
      </c>
    </row>
    <row r="3" spans="1:22" ht="18" x14ac:dyDescent="0.35">
      <c r="A3" s="3" t="s">
        <v>47</v>
      </c>
    </row>
    <row r="5" spans="1:22" ht="18" x14ac:dyDescent="0.35">
      <c r="A5" s="4" t="s">
        <v>57</v>
      </c>
      <c r="B5" s="1"/>
      <c r="C5" s="1"/>
      <c r="D5" s="1"/>
      <c r="E5" s="1"/>
      <c r="F5" s="1"/>
      <c r="G5" s="1"/>
      <c r="H5" s="1"/>
      <c r="I5" s="1"/>
      <c r="J5" s="1"/>
      <c r="K5" s="1"/>
      <c r="L5" s="1"/>
      <c r="M5" s="1"/>
      <c r="N5" s="1"/>
      <c r="O5" s="1"/>
      <c r="P5" s="1"/>
      <c r="Q5" s="1"/>
      <c r="R5" s="1"/>
      <c r="S5" s="1"/>
      <c r="T5" s="1"/>
    </row>
    <row r="6" spans="1:22" ht="29.25" customHeight="1" x14ac:dyDescent="0.3">
      <c r="A6" s="80" t="s">
        <v>49</v>
      </c>
      <c r="B6" s="81"/>
      <c r="C6" s="81"/>
      <c r="D6" s="81"/>
      <c r="E6" s="81"/>
      <c r="F6" s="81"/>
      <c r="G6" s="81"/>
      <c r="H6" s="81"/>
      <c r="I6" s="81"/>
      <c r="J6" s="81"/>
      <c r="K6" s="81"/>
      <c r="L6" s="81"/>
      <c r="M6" s="81"/>
      <c r="N6" s="81"/>
      <c r="O6" s="81"/>
      <c r="P6" s="81"/>
      <c r="Q6" s="81"/>
      <c r="R6" s="81"/>
      <c r="S6" s="81"/>
      <c r="T6" s="82"/>
    </row>
    <row r="7" spans="1:22" ht="90" customHeight="1" x14ac:dyDescent="0.3">
      <c r="A7" s="23" t="s">
        <v>19</v>
      </c>
      <c r="B7" s="23" t="s">
        <v>23</v>
      </c>
      <c r="C7" s="108" t="s">
        <v>89</v>
      </c>
      <c r="D7" s="109"/>
      <c r="E7" s="109"/>
      <c r="F7" s="108" t="s">
        <v>88</v>
      </c>
      <c r="G7" s="109"/>
      <c r="H7" s="109"/>
      <c r="I7" s="110" t="s">
        <v>105</v>
      </c>
      <c r="J7" s="111"/>
      <c r="K7" s="53" t="s">
        <v>106</v>
      </c>
      <c r="L7" s="110" t="s">
        <v>107</v>
      </c>
      <c r="M7" s="111"/>
      <c r="N7" s="109" t="s">
        <v>24</v>
      </c>
      <c r="O7" s="109"/>
      <c r="P7" s="109"/>
      <c r="Q7" s="109"/>
      <c r="R7" s="108" t="s">
        <v>25</v>
      </c>
      <c r="S7" s="108"/>
      <c r="T7" s="108"/>
      <c r="U7" s="109" t="s">
        <v>21</v>
      </c>
      <c r="V7" s="109"/>
    </row>
    <row r="8" spans="1:22" x14ac:dyDescent="0.3">
      <c r="A8" s="49" t="s">
        <v>14</v>
      </c>
      <c r="B8" s="49" t="s">
        <v>38</v>
      </c>
      <c r="C8" s="73" t="str">
        <f>[2]Overview!A21</f>
        <v>Benjamin Wing</v>
      </c>
      <c r="D8" s="73"/>
      <c r="E8" s="73"/>
      <c r="F8" s="74" t="str">
        <f>Overview!C21</f>
        <v>School of Engineering</v>
      </c>
      <c r="G8" s="74"/>
      <c r="H8" s="74"/>
      <c r="I8" s="75">
        <v>3</v>
      </c>
      <c r="J8" s="76"/>
      <c r="K8" s="54">
        <f>Overview!$B$15/12</f>
        <v>1.5</v>
      </c>
      <c r="L8" s="75">
        <f>I8*K8*52</f>
        <v>234</v>
      </c>
      <c r="M8" s="76"/>
      <c r="N8" s="68" t="s">
        <v>128</v>
      </c>
      <c r="O8" s="68"/>
      <c r="P8" s="68"/>
      <c r="Q8" s="68"/>
      <c r="R8" s="68" t="s">
        <v>131</v>
      </c>
      <c r="S8" s="68"/>
      <c r="T8" s="68"/>
      <c r="U8" s="68"/>
      <c r="V8" s="68"/>
    </row>
    <row r="9" spans="1:22" x14ac:dyDescent="0.3">
      <c r="A9" s="49" t="s">
        <v>16</v>
      </c>
      <c r="B9" s="49" t="s">
        <v>40</v>
      </c>
      <c r="C9" s="73" t="str">
        <f>[2]Overview!A22</f>
        <v>Zhu Taixiu</v>
      </c>
      <c r="D9" s="73"/>
      <c r="E9" s="73"/>
      <c r="F9" s="74" t="str">
        <f>Overview!C22</f>
        <v>School of Engineering</v>
      </c>
      <c r="G9" s="74"/>
      <c r="H9" s="74"/>
      <c r="I9" s="75">
        <v>3</v>
      </c>
      <c r="J9" s="76"/>
      <c r="K9" s="54">
        <f>Overview!$B$15/12</f>
        <v>1.5</v>
      </c>
      <c r="L9" s="75">
        <f t="shared" ref="L9:L16" si="0">I9*K9*52</f>
        <v>234</v>
      </c>
      <c r="M9" s="76"/>
      <c r="N9" s="68" t="s">
        <v>129</v>
      </c>
      <c r="O9" s="68"/>
      <c r="P9" s="68"/>
      <c r="Q9" s="68"/>
      <c r="R9" s="68" t="s">
        <v>132</v>
      </c>
      <c r="S9" s="68"/>
      <c r="T9" s="68"/>
      <c r="U9" s="68"/>
      <c r="V9" s="68"/>
    </row>
    <row r="10" spans="1:22" x14ac:dyDescent="0.3">
      <c r="A10" s="49" t="s">
        <v>20</v>
      </c>
      <c r="B10" s="49" t="s">
        <v>39</v>
      </c>
      <c r="C10" s="73" t="str">
        <f>[2]Overview!A23</f>
        <v>Jaseema Banu</v>
      </c>
      <c r="D10" s="73"/>
      <c r="E10" s="73"/>
      <c r="F10" s="74" t="str">
        <f>Overview!C23</f>
        <v>School of Engineering</v>
      </c>
      <c r="G10" s="74"/>
      <c r="H10" s="74"/>
      <c r="I10" s="75">
        <v>2</v>
      </c>
      <c r="J10" s="76"/>
      <c r="K10" s="54">
        <f>Overview!$B$15/12</f>
        <v>1.5</v>
      </c>
      <c r="L10" s="75">
        <f t="shared" si="0"/>
        <v>156</v>
      </c>
      <c r="M10" s="76"/>
      <c r="N10" s="68" t="s">
        <v>130</v>
      </c>
      <c r="O10" s="68"/>
      <c r="P10" s="68"/>
      <c r="Q10" s="68"/>
      <c r="R10" s="68" t="s">
        <v>133</v>
      </c>
      <c r="S10" s="68"/>
      <c r="T10" s="68"/>
      <c r="U10" s="68"/>
      <c r="V10" s="68"/>
    </row>
    <row r="11" spans="1:22" x14ac:dyDescent="0.3">
      <c r="A11" s="49" t="s">
        <v>16</v>
      </c>
      <c r="B11" s="49" t="s">
        <v>38</v>
      </c>
      <c r="C11" s="73">
        <f>Overview!A24</f>
        <v>0</v>
      </c>
      <c r="D11" s="73"/>
      <c r="E11" s="73"/>
      <c r="F11" s="74" t="str">
        <f>Overview!C24</f>
        <v>Please select …</v>
      </c>
      <c r="G11" s="74"/>
      <c r="H11" s="74"/>
      <c r="I11" s="75">
        <v>0</v>
      </c>
      <c r="J11" s="76"/>
      <c r="K11" s="54">
        <f>Overview!$B$15/12</f>
        <v>1.5</v>
      </c>
      <c r="L11" s="75">
        <f t="shared" ref="L11" si="1">I11*K11*52</f>
        <v>0</v>
      </c>
      <c r="M11" s="76"/>
      <c r="N11" s="114"/>
      <c r="O11" s="115"/>
      <c r="P11" s="115"/>
      <c r="Q11" s="84"/>
      <c r="R11" s="114"/>
      <c r="S11" s="115"/>
      <c r="T11" s="84"/>
      <c r="U11" s="114"/>
      <c r="V11" s="84"/>
    </row>
    <row r="12" spans="1:22" x14ac:dyDescent="0.3">
      <c r="A12" s="49" t="s">
        <v>20</v>
      </c>
      <c r="B12" s="49" t="s">
        <v>38</v>
      </c>
      <c r="C12" s="73"/>
      <c r="D12" s="73"/>
      <c r="E12" s="73"/>
      <c r="F12" s="74" t="s">
        <v>92</v>
      </c>
      <c r="G12" s="74"/>
      <c r="H12" s="74"/>
      <c r="I12" s="75">
        <v>0</v>
      </c>
      <c r="J12" s="76"/>
      <c r="K12" s="54">
        <f>Overview!$B$15/12</f>
        <v>1.5</v>
      </c>
      <c r="L12" s="75">
        <f t="shared" si="0"/>
        <v>0</v>
      </c>
      <c r="M12" s="76"/>
      <c r="N12" s="68"/>
      <c r="O12" s="68"/>
      <c r="P12" s="68"/>
      <c r="Q12" s="68"/>
      <c r="R12" s="68"/>
      <c r="S12" s="68"/>
      <c r="T12" s="68"/>
      <c r="U12" s="68"/>
      <c r="V12" s="68"/>
    </row>
    <row r="13" spans="1:22" x14ac:dyDescent="0.3">
      <c r="A13" s="49" t="s">
        <v>20</v>
      </c>
      <c r="B13" s="49" t="s">
        <v>38</v>
      </c>
      <c r="C13" s="73"/>
      <c r="D13" s="73"/>
      <c r="E13" s="73"/>
      <c r="F13" s="74" t="s">
        <v>92</v>
      </c>
      <c r="G13" s="74"/>
      <c r="H13" s="74"/>
      <c r="I13" s="75">
        <v>0</v>
      </c>
      <c r="J13" s="76"/>
      <c r="K13" s="54">
        <f>Overview!$B$15/12</f>
        <v>1.5</v>
      </c>
      <c r="L13" s="75">
        <f t="shared" si="0"/>
        <v>0</v>
      </c>
      <c r="M13" s="76"/>
      <c r="N13" s="68"/>
      <c r="O13" s="68"/>
      <c r="P13" s="68"/>
      <c r="Q13" s="68"/>
      <c r="R13" s="68"/>
      <c r="S13" s="68"/>
      <c r="T13" s="68"/>
      <c r="U13" s="68"/>
      <c r="V13" s="68"/>
    </row>
    <row r="14" spans="1:22" x14ac:dyDescent="0.3">
      <c r="A14" s="49" t="s">
        <v>20</v>
      </c>
      <c r="B14" s="49" t="s">
        <v>38</v>
      </c>
      <c r="C14" s="73"/>
      <c r="D14" s="73"/>
      <c r="E14" s="73"/>
      <c r="F14" s="74" t="s">
        <v>92</v>
      </c>
      <c r="G14" s="74"/>
      <c r="H14" s="74"/>
      <c r="I14" s="75">
        <v>0</v>
      </c>
      <c r="J14" s="76"/>
      <c r="K14" s="54">
        <f>Overview!$B$15/12</f>
        <v>1.5</v>
      </c>
      <c r="L14" s="75">
        <f t="shared" si="0"/>
        <v>0</v>
      </c>
      <c r="M14" s="76"/>
      <c r="N14" s="68"/>
      <c r="O14" s="68"/>
      <c r="P14" s="68"/>
      <c r="Q14" s="68"/>
      <c r="R14" s="68"/>
      <c r="S14" s="68"/>
      <c r="T14" s="68"/>
      <c r="U14" s="68"/>
      <c r="V14" s="68"/>
    </row>
    <row r="15" spans="1:22" x14ac:dyDescent="0.3">
      <c r="A15" s="49" t="s">
        <v>20</v>
      </c>
      <c r="B15" s="49" t="s">
        <v>38</v>
      </c>
      <c r="C15" s="73"/>
      <c r="D15" s="73"/>
      <c r="E15" s="73"/>
      <c r="F15" s="74" t="s">
        <v>92</v>
      </c>
      <c r="G15" s="74"/>
      <c r="H15" s="74"/>
      <c r="I15" s="75">
        <v>0</v>
      </c>
      <c r="J15" s="76"/>
      <c r="K15" s="54">
        <f>Overview!$B$15/12</f>
        <v>1.5</v>
      </c>
      <c r="L15" s="75">
        <f t="shared" si="0"/>
        <v>0</v>
      </c>
      <c r="M15" s="76"/>
      <c r="N15" s="68"/>
      <c r="O15" s="68"/>
      <c r="P15" s="68"/>
      <c r="Q15" s="68"/>
      <c r="R15" s="68"/>
      <c r="S15" s="68"/>
      <c r="T15" s="68"/>
      <c r="U15" s="68"/>
      <c r="V15" s="68"/>
    </row>
    <row r="16" spans="1:22" x14ac:dyDescent="0.3">
      <c r="A16" s="49" t="s">
        <v>20</v>
      </c>
      <c r="B16" s="49" t="s">
        <v>38</v>
      </c>
      <c r="C16" s="73"/>
      <c r="D16" s="73"/>
      <c r="E16" s="73"/>
      <c r="F16" s="74" t="s">
        <v>92</v>
      </c>
      <c r="G16" s="74"/>
      <c r="H16" s="74"/>
      <c r="I16" s="75">
        <v>0</v>
      </c>
      <c r="J16" s="76"/>
      <c r="K16" s="54">
        <f>Overview!$B$15/12</f>
        <v>1.5</v>
      </c>
      <c r="L16" s="75">
        <f t="shared" si="0"/>
        <v>0</v>
      </c>
      <c r="M16" s="76"/>
      <c r="N16" s="68"/>
      <c r="O16" s="68"/>
      <c r="P16" s="68"/>
      <c r="Q16" s="68"/>
      <c r="R16" s="68"/>
      <c r="S16" s="68"/>
      <c r="T16" s="68"/>
      <c r="U16" s="68"/>
      <c r="V16" s="68"/>
    </row>
    <row r="17" spans="1:23" x14ac:dyDescent="0.3">
      <c r="C17" s="116"/>
      <c r="D17" s="116"/>
      <c r="E17" s="116"/>
      <c r="F17" s="116"/>
      <c r="G17" s="116"/>
      <c r="H17" s="116"/>
      <c r="I17" s="22"/>
      <c r="J17" s="22"/>
      <c r="K17" s="22"/>
      <c r="L17" s="116"/>
      <c r="M17" s="116"/>
      <c r="N17" s="116"/>
      <c r="O17" s="116"/>
      <c r="P17" s="116"/>
      <c r="Q17" s="116"/>
      <c r="R17" s="116"/>
      <c r="S17" s="116"/>
      <c r="T17" s="116"/>
    </row>
    <row r="18" spans="1:23" ht="18" x14ac:dyDescent="0.35">
      <c r="A18" s="4" t="s">
        <v>58</v>
      </c>
      <c r="B18" s="1"/>
      <c r="C18" s="1"/>
      <c r="D18" s="1"/>
      <c r="E18" s="1"/>
      <c r="F18" s="1"/>
      <c r="G18" s="1"/>
      <c r="H18" s="1"/>
      <c r="I18" s="1"/>
      <c r="J18" s="1"/>
      <c r="K18" s="1"/>
      <c r="L18" s="1"/>
      <c r="M18" s="1"/>
      <c r="N18" s="1"/>
      <c r="O18" s="1"/>
      <c r="P18" s="1"/>
      <c r="Q18" s="1"/>
      <c r="R18" s="1"/>
      <c r="S18" s="1"/>
      <c r="T18" s="1"/>
    </row>
    <row r="19" spans="1:23" ht="32.25" customHeight="1" x14ac:dyDescent="0.35">
      <c r="A19" s="112" t="s">
        <v>48</v>
      </c>
      <c r="B19" s="113"/>
      <c r="C19" s="113"/>
      <c r="D19" s="113"/>
      <c r="E19" s="113"/>
      <c r="F19" s="113"/>
      <c r="G19" s="113"/>
      <c r="H19" s="113"/>
      <c r="I19" s="113"/>
      <c r="J19" s="113"/>
      <c r="K19" s="113"/>
      <c r="L19" s="113"/>
      <c r="M19" s="113"/>
      <c r="N19" s="113"/>
      <c r="O19" s="113"/>
      <c r="P19" s="113"/>
      <c r="Q19" s="113"/>
      <c r="R19" s="113"/>
      <c r="S19" s="113"/>
      <c r="T19" s="1"/>
    </row>
    <row r="20" spans="1:23" ht="47.25" customHeight="1" x14ac:dyDescent="0.3">
      <c r="A20" s="24" t="s">
        <v>90</v>
      </c>
      <c r="B20" s="24" t="s">
        <v>87</v>
      </c>
      <c r="C20" s="95" t="s">
        <v>23</v>
      </c>
      <c r="D20" s="95"/>
      <c r="E20" s="95" t="s">
        <v>15</v>
      </c>
      <c r="F20" s="95"/>
      <c r="G20" s="95"/>
      <c r="H20" s="95" t="s">
        <v>22</v>
      </c>
      <c r="I20" s="95"/>
      <c r="J20" s="95"/>
      <c r="K20" s="95"/>
      <c r="L20" s="95"/>
      <c r="M20" s="95"/>
      <c r="N20" s="95" t="s">
        <v>24</v>
      </c>
      <c r="O20" s="95"/>
      <c r="P20" s="95"/>
      <c r="Q20" s="94" t="s">
        <v>26</v>
      </c>
      <c r="R20" s="94"/>
      <c r="S20" s="94"/>
      <c r="T20" s="22"/>
    </row>
    <row r="21" spans="1:23" x14ac:dyDescent="0.3">
      <c r="A21" s="15" t="str">
        <f>[2]Overview!A29</f>
        <v xml:space="preserve">Infineon Technologies </v>
      </c>
      <c r="B21" s="10" t="str">
        <f>[2]Overview!C29</f>
        <v>MNC</v>
      </c>
      <c r="C21" s="102" t="s">
        <v>40</v>
      </c>
      <c r="D21" s="102"/>
      <c r="E21" s="103" t="s">
        <v>134</v>
      </c>
      <c r="F21" s="103"/>
      <c r="G21" s="103"/>
      <c r="H21" s="105" t="s">
        <v>135</v>
      </c>
      <c r="I21" s="106"/>
      <c r="J21" s="106"/>
      <c r="K21" s="106"/>
      <c r="L21" s="106"/>
      <c r="M21" s="107"/>
      <c r="N21" s="103" t="s">
        <v>136</v>
      </c>
      <c r="O21" s="103"/>
      <c r="P21" s="103"/>
      <c r="Q21" s="104" t="s">
        <v>143</v>
      </c>
      <c r="R21" s="104"/>
      <c r="S21" s="104"/>
      <c r="T21" s="22"/>
    </row>
    <row r="22" spans="1:23" x14ac:dyDescent="0.3">
      <c r="A22" s="15" t="str">
        <f>[2]Overview!A29</f>
        <v xml:space="preserve">Infineon Technologies </v>
      </c>
      <c r="B22" s="10" t="str">
        <f>[2]Overview!C29</f>
        <v>MNC</v>
      </c>
      <c r="C22" s="102" t="s">
        <v>38</v>
      </c>
      <c r="D22" s="102"/>
      <c r="E22" s="103" t="s">
        <v>137</v>
      </c>
      <c r="F22" s="103"/>
      <c r="G22" s="103"/>
      <c r="H22" s="105" t="s">
        <v>138</v>
      </c>
      <c r="I22" s="106"/>
      <c r="J22" s="106"/>
      <c r="K22" s="106"/>
      <c r="L22" s="106"/>
      <c r="M22" s="107"/>
      <c r="N22" s="105" t="s">
        <v>139</v>
      </c>
      <c r="O22" s="106"/>
      <c r="P22" s="107"/>
      <c r="Q22" s="104" t="s">
        <v>144</v>
      </c>
      <c r="R22" s="104"/>
      <c r="S22" s="104"/>
      <c r="T22" s="22"/>
    </row>
    <row r="23" spans="1:23" x14ac:dyDescent="0.3">
      <c r="A23" s="15" t="str">
        <f>[2]Overview!A29</f>
        <v xml:space="preserve">Infineon Technologies </v>
      </c>
      <c r="B23" s="10" t="str">
        <f>[2]Overview!C29</f>
        <v>MNC</v>
      </c>
      <c r="C23" s="102" t="s">
        <v>38</v>
      </c>
      <c r="D23" s="102"/>
      <c r="E23" s="103" t="s">
        <v>140</v>
      </c>
      <c r="F23" s="103"/>
      <c r="G23" s="103"/>
      <c r="H23" s="103" t="s">
        <v>141</v>
      </c>
      <c r="I23" s="103"/>
      <c r="J23" s="103"/>
      <c r="K23" s="103"/>
      <c r="L23" s="103"/>
      <c r="M23" s="103"/>
      <c r="N23" s="103" t="s">
        <v>142</v>
      </c>
      <c r="O23" s="103"/>
      <c r="P23" s="103"/>
      <c r="Q23" s="104" t="s">
        <v>145</v>
      </c>
      <c r="R23" s="104"/>
      <c r="S23" s="104"/>
      <c r="T23" s="22"/>
    </row>
    <row r="24" spans="1:23" x14ac:dyDescent="0.3">
      <c r="A24" s="25"/>
      <c r="B24" s="25"/>
      <c r="F24" s="25"/>
      <c r="G24" s="25"/>
      <c r="H24" s="25"/>
      <c r="I24" s="25"/>
      <c r="J24" s="25"/>
      <c r="K24" s="25"/>
      <c r="L24" s="25"/>
      <c r="M24" s="25"/>
      <c r="N24" s="25"/>
      <c r="O24" s="25"/>
      <c r="P24" s="26"/>
      <c r="Q24" s="26"/>
      <c r="R24" s="26"/>
      <c r="T24" s="22"/>
    </row>
    <row r="25" spans="1:23" ht="18" x14ac:dyDescent="0.35">
      <c r="A25" s="4" t="s">
        <v>59</v>
      </c>
      <c r="B25" s="1"/>
      <c r="C25" s="1"/>
      <c r="D25" s="1"/>
      <c r="E25" s="1"/>
      <c r="F25" s="1"/>
      <c r="G25" s="22"/>
      <c r="H25" s="22"/>
      <c r="I25" s="22"/>
      <c r="J25" s="22"/>
      <c r="K25" s="22"/>
      <c r="L25" s="22"/>
      <c r="M25" s="22"/>
      <c r="N25" s="22"/>
      <c r="O25" s="22"/>
      <c r="P25" s="22"/>
      <c r="Q25" s="22"/>
      <c r="R25" s="22"/>
      <c r="S25" s="22"/>
      <c r="T25" s="22"/>
    </row>
    <row r="26" spans="1:23" ht="15" thickBot="1" x14ac:dyDescent="0.35">
      <c r="G26" s="22"/>
      <c r="H26" s="22"/>
      <c r="I26" s="22"/>
      <c r="J26" s="22"/>
      <c r="K26" s="22"/>
      <c r="L26" s="22"/>
      <c r="M26" s="22"/>
      <c r="N26" s="22"/>
      <c r="O26" s="22"/>
      <c r="P26" s="22"/>
      <c r="Q26" s="22"/>
      <c r="R26" s="22"/>
      <c r="S26" s="22"/>
      <c r="T26" s="22"/>
      <c r="U26" s="22"/>
      <c r="V26" s="22"/>
      <c r="W26" s="22"/>
    </row>
    <row r="27" spans="1:23" x14ac:dyDescent="0.3">
      <c r="A27" s="98" t="s">
        <v>33</v>
      </c>
      <c r="B27" s="99"/>
      <c r="C27" s="89" t="s">
        <v>31</v>
      </c>
      <c r="D27" s="89"/>
      <c r="E27" s="89"/>
      <c r="F27" s="89"/>
      <c r="G27" s="77" t="s">
        <v>32</v>
      </c>
      <c r="H27" s="78"/>
      <c r="I27" s="78"/>
      <c r="J27" s="79"/>
      <c r="K27" s="22"/>
      <c r="L27" s="22"/>
      <c r="M27" s="22"/>
      <c r="N27" s="22"/>
      <c r="O27" s="22"/>
      <c r="P27" s="22"/>
      <c r="Q27" s="22"/>
      <c r="R27" s="22"/>
      <c r="S27" s="22"/>
      <c r="T27" s="22"/>
    </row>
    <row r="28" spans="1:23" ht="18.75" customHeight="1" x14ac:dyDescent="0.3">
      <c r="A28" s="100"/>
      <c r="B28" s="101"/>
      <c r="C28" s="27" t="s">
        <v>27</v>
      </c>
      <c r="D28" s="27" t="s">
        <v>28</v>
      </c>
      <c r="E28" s="27" t="s">
        <v>29</v>
      </c>
      <c r="F28" s="27" t="s">
        <v>30</v>
      </c>
      <c r="G28" s="27" t="s">
        <v>27</v>
      </c>
      <c r="H28" s="27" t="s">
        <v>28</v>
      </c>
      <c r="I28" s="27" t="s">
        <v>29</v>
      </c>
      <c r="J28" s="28" t="s">
        <v>30</v>
      </c>
      <c r="K28" s="22"/>
      <c r="L28" s="22"/>
      <c r="T28" s="22"/>
    </row>
    <row r="29" spans="1:23" ht="30" customHeight="1" x14ac:dyDescent="0.3">
      <c r="A29" s="85" t="s">
        <v>146</v>
      </c>
      <c r="B29" s="86"/>
      <c r="C29" s="39"/>
      <c r="D29" s="5"/>
      <c r="E29" s="5"/>
      <c r="F29" s="5"/>
      <c r="G29" s="5"/>
      <c r="H29" s="5"/>
      <c r="I29" s="5"/>
      <c r="J29" s="29"/>
    </row>
    <row r="30" spans="1:23" ht="30" customHeight="1" x14ac:dyDescent="0.3">
      <c r="A30" s="85" t="s">
        <v>147</v>
      </c>
      <c r="B30" s="86"/>
      <c r="C30" s="5"/>
      <c r="D30" s="39"/>
      <c r="E30" s="5"/>
      <c r="F30" s="5"/>
      <c r="G30" s="5"/>
      <c r="H30" s="5"/>
      <c r="I30" s="5"/>
      <c r="J30" s="29"/>
    </row>
    <row r="31" spans="1:23" ht="30" customHeight="1" x14ac:dyDescent="0.3">
      <c r="A31" s="85" t="s">
        <v>148</v>
      </c>
      <c r="B31" s="86"/>
      <c r="C31" s="5"/>
      <c r="D31" s="5"/>
      <c r="E31" s="39"/>
      <c r="F31" s="5"/>
      <c r="G31" s="5"/>
      <c r="H31" s="5"/>
      <c r="I31" s="5"/>
      <c r="J31" s="29"/>
    </row>
    <row r="32" spans="1:23" ht="30" customHeight="1" x14ac:dyDescent="0.3">
      <c r="A32" s="85" t="s">
        <v>149</v>
      </c>
      <c r="B32" s="86"/>
      <c r="C32" s="5"/>
      <c r="D32" s="5"/>
      <c r="E32" s="5"/>
      <c r="F32" s="39"/>
      <c r="G32" s="5"/>
      <c r="H32" s="5"/>
      <c r="I32" s="5"/>
      <c r="J32" s="29"/>
    </row>
    <row r="33" spans="1:10" ht="30" customHeight="1" x14ac:dyDescent="0.3">
      <c r="A33" s="85" t="s">
        <v>150</v>
      </c>
      <c r="B33" s="86"/>
      <c r="C33" s="5"/>
      <c r="D33" s="5"/>
      <c r="E33" s="5"/>
      <c r="F33" s="5"/>
      <c r="G33" s="39"/>
      <c r="H33" s="39"/>
      <c r="I33" s="5"/>
      <c r="J33" s="29"/>
    </row>
    <row r="34" spans="1:10" ht="30" customHeight="1" x14ac:dyDescent="0.3">
      <c r="A34" s="85"/>
      <c r="B34" s="86"/>
      <c r="C34" s="5"/>
      <c r="D34" s="5"/>
      <c r="E34" s="5"/>
      <c r="F34" s="5"/>
      <c r="G34" s="5"/>
      <c r="H34" s="55"/>
      <c r="I34" s="5"/>
      <c r="J34" s="29"/>
    </row>
    <row r="35" spans="1:10" ht="30" customHeight="1" x14ac:dyDescent="0.3">
      <c r="A35" s="85"/>
      <c r="B35" s="86"/>
      <c r="C35" s="5"/>
      <c r="D35" s="5"/>
      <c r="E35" s="5"/>
      <c r="F35" s="5"/>
      <c r="G35" s="5"/>
      <c r="H35" s="5"/>
      <c r="I35" s="55"/>
      <c r="J35" s="56"/>
    </row>
    <row r="36" spans="1:10" ht="30" customHeight="1" thickBot="1" x14ac:dyDescent="0.35">
      <c r="A36" s="87"/>
      <c r="B36" s="88"/>
      <c r="C36" s="30"/>
      <c r="D36" s="30"/>
      <c r="E36" s="30"/>
      <c r="F36" s="30"/>
      <c r="G36" s="30"/>
      <c r="H36" s="30"/>
      <c r="I36" s="57"/>
      <c r="J36" s="58"/>
    </row>
    <row r="37" spans="1:10" ht="30" customHeight="1" thickBot="1" x14ac:dyDescent="0.35">
      <c r="A37" s="22"/>
      <c r="B37" s="22"/>
    </row>
    <row r="38" spans="1:10" x14ac:dyDescent="0.3">
      <c r="A38" s="90" t="s">
        <v>35</v>
      </c>
      <c r="B38" s="91"/>
      <c r="C38" s="89" t="s">
        <v>31</v>
      </c>
      <c r="D38" s="89"/>
      <c r="E38" s="89"/>
      <c r="F38" s="89"/>
      <c r="G38" s="77" t="s">
        <v>32</v>
      </c>
      <c r="H38" s="78"/>
      <c r="I38" s="78"/>
      <c r="J38" s="79"/>
    </row>
    <row r="39" spans="1:10" x14ac:dyDescent="0.3">
      <c r="A39" s="92"/>
      <c r="B39" s="93"/>
      <c r="C39" s="27" t="s">
        <v>27</v>
      </c>
      <c r="D39" s="27" t="s">
        <v>28</v>
      </c>
      <c r="E39" s="27" t="s">
        <v>29</v>
      </c>
      <c r="F39" s="27" t="s">
        <v>30</v>
      </c>
      <c r="G39" s="27" t="s">
        <v>27</v>
      </c>
      <c r="H39" s="27" t="s">
        <v>28</v>
      </c>
      <c r="I39" s="27" t="s">
        <v>29</v>
      </c>
      <c r="J39" s="28" t="s">
        <v>30</v>
      </c>
    </row>
    <row r="40" spans="1:10" ht="30" customHeight="1" x14ac:dyDescent="0.3">
      <c r="A40" s="85" t="s">
        <v>151</v>
      </c>
      <c r="B40" s="86"/>
      <c r="C40" s="39"/>
      <c r="D40" s="5"/>
      <c r="E40" s="39"/>
      <c r="F40" s="5"/>
      <c r="G40" s="39"/>
      <c r="H40" s="5"/>
      <c r="I40" s="5"/>
      <c r="J40" s="29"/>
    </row>
    <row r="41" spans="1:10" ht="30" customHeight="1" x14ac:dyDescent="0.3">
      <c r="A41" s="85" t="s">
        <v>147</v>
      </c>
      <c r="B41" s="86"/>
      <c r="C41" s="5"/>
      <c r="D41" s="39"/>
      <c r="E41" s="5"/>
      <c r="F41" s="5"/>
      <c r="G41" s="5"/>
      <c r="H41" s="5"/>
      <c r="I41" s="5"/>
      <c r="J41" s="29"/>
    </row>
    <row r="42" spans="1:10" ht="30" customHeight="1" x14ac:dyDescent="0.3">
      <c r="A42" s="85" t="s">
        <v>148</v>
      </c>
      <c r="B42" s="86"/>
      <c r="C42" s="5"/>
      <c r="D42" s="5"/>
      <c r="E42" s="39"/>
      <c r="F42" s="5"/>
      <c r="G42" s="5"/>
      <c r="H42" s="5"/>
      <c r="I42" s="5"/>
      <c r="J42" s="29"/>
    </row>
    <row r="43" spans="1:10" ht="30" customHeight="1" x14ac:dyDescent="0.3">
      <c r="A43" s="85" t="s">
        <v>149</v>
      </c>
      <c r="B43" s="86"/>
      <c r="C43" s="5"/>
      <c r="D43" s="5"/>
      <c r="E43" s="5"/>
      <c r="F43" s="39"/>
      <c r="G43" s="5"/>
      <c r="H43" s="5"/>
      <c r="I43" s="5"/>
      <c r="J43" s="29"/>
    </row>
    <row r="44" spans="1:10" ht="30" customHeight="1" x14ac:dyDescent="0.3">
      <c r="A44" s="85" t="s">
        <v>150</v>
      </c>
      <c r="B44" s="86"/>
      <c r="C44" s="5"/>
      <c r="D44" s="5"/>
      <c r="E44" s="5"/>
      <c r="F44" s="5"/>
      <c r="G44" s="39"/>
      <c r="H44" s="39"/>
      <c r="I44" s="5"/>
      <c r="J44" s="29"/>
    </row>
    <row r="45" spans="1:10" ht="30" customHeight="1" x14ac:dyDescent="0.3">
      <c r="A45" s="83"/>
      <c r="B45" s="84"/>
      <c r="C45" s="5"/>
      <c r="D45" s="5"/>
      <c r="E45" s="5"/>
      <c r="F45" s="5"/>
      <c r="G45" s="5"/>
      <c r="H45" s="55"/>
      <c r="I45" s="5"/>
      <c r="J45" s="29"/>
    </row>
    <row r="46" spans="1:10" ht="30" customHeight="1" x14ac:dyDescent="0.3">
      <c r="A46" s="83"/>
      <c r="B46" s="84"/>
      <c r="C46" s="5"/>
      <c r="D46" s="5"/>
      <c r="E46" s="5"/>
      <c r="F46" s="5"/>
      <c r="G46" s="5"/>
      <c r="H46" s="5"/>
      <c r="I46" s="55"/>
      <c r="J46" s="56"/>
    </row>
    <row r="47" spans="1:10" ht="30" customHeight="1" thickBot="1" x14ac:dyDescent="0.35">
      <c r="A47" s="96"/>
      <c r="B47" s="97"/>
      <c r="C47" s="30"/>
      <c r="D47" s="30"/>
      <c r="E47" s="30"/>
      <c r="F47" s="30"/>
      <c r="G47" s="30"/>
      <c r="H47" s="30"/>
      <c r="I47" s="57"/>
      <c r="J47" s="58"/>
    </row>
    <row r="48" spans="1:10" ht="30" customHeight="1" thickBot="1" x14ac:dyDescent="0.35">
      <c r="A48" s="22"/>
      <c r="B48" s="22"/>
    </row>
    <row r="49" spans="1:10" x14ac:dyDescent="0.3">
      <c r="A49" s="98" t="s">
        <v>34</v>
      </c>
      <c r="B49" s="99"/>
      <c r="C49" s="89" t="s">
        <v>31</v>
      </c>
      <c r="D49" s="89"/>
      <c r="E49" s="89"/>
      <c r="F49" s="89"/>
      <c r="G49" s="77" t="s">
        <v>32</v>
      </c>
      <c r="H49" s="78"/>
      <c r="I49" s="78"/>
      <c r="J49" s="79"/>
    </row>
    <row r="50" spans="1:10" x14ac:dyDescent="0.3">
      <c r="A50" s="100"/>
      <c r="B50" s="101"/>
      <c r="C50" s="27" t="s">
        <v>27</v>
      </c>
      <c r="D50" s="27" t="s">
        <v>28</v>
      </c>
      <c r="E50" s="27" t="s">
        <v>29</v>
      </c>
      <c r="F50" s="27" t="s">
        <v>30</v>
      </c>
      <c r="G50" s="27" t="s">
        <v>27</v>
      </c>
      <c r="H50" s="27" t="s">
        <v>28</v>
      </c>
      <c r="I50" s="27" t="s">
        <v>29</v>
      </c>
      <c r="J50" s="28" t="s">
        <v>30</v>
      </c>
    </row>
    <row r="51" spans="1:10" ht="30" customHeight="1" x14ac:dyDescent="0.3">
      <c r="A51" s="83" t="s">
        <v>146</v>
      </c>
      <c r="B51" s="84"/>
      <c r="C51" s="39"/>
      <c r="D51" s="5"/>
      <c r="E51" s="5"/>
      <c r="F51" s="5"/>
      <c r="G51" s="5"/>
      <c r="H51" s="5"/>
      <c r="I51" s="5"/>
      <c r="J51" s="29"/>
    </row>
    <row r="52" spans="1:10" ht="30" customHeight="1" x14ac:dyDescent="0.3">
      <c r="A52" s="83" t="s">
        <v>147</v>
      </c>
      <c r="B52" s="84"/>
      <c r="C52" s="39"/>
      <c r="D52" s="39"/>
      <c r="E52" s="39"/>
      <c r="F52" s="5"/>
      <c r="G52" s="5"/>
      <c r="H52" s="5"/>
      <c r="I52" s="5"/>
      <c r="J52" s="29"/>
    </row>
    <row r="53" spans="1:10" ht="30" customHeight="1" x14ac:dyDescent="0.3">
      <c r="A53" s="83" t="s">
        <v>148</v>
      </c>
      <c r="B53" s="84"/>
      <c r="C53" s="5"/>
      <c r="D53" s="39"/>
      <c r="E53" s="39"/>
      <c r="F53" s="39"/>
      <c r="G53" s="39"/>
      <c r="H53" s="5"/>
      <c r="I53" s="5"/>
      <c r="J53" s="29"/>
    </row>
    <row r="54" spans="1:10" ht="30" customHeight="1" x14ac:dyDescent="0.3">
      <c r="A54" s="85" t="s">
        <v>149</v>
      </c>
      <c r="B54" s="86"/>
      <c r="C54" s="5"/>
      <c r="D54" s="5"/>
      <c r="E54" s="5"/>
      <c r="F54" s="39"/>
      <c r="G54" s="39"/>
      <c r="H54" s="39"/>
      <c r="I54" s="5"/>
      <c r="J54" s="29"/>
    </row>
    <row r="55" spans="1:10" ht="30" customHeight="1" x14ac:dyDescent="0.3">
      <c r="A55" s="85" t="s">
        <v>150</v>
      </c>
      <c r="B55" s="86"/>
      <c r="C55" s="5"/>
      <c r="D55" s="5"/>
      <c r="E55" s="5"/>
      <c r="F55" s="5"/>
      <c r="G55" s="39"/>
      <c r="H55" s="39"/>
      <c r="I55" s="5"/>
      <c r="J55" s="29"/>
    </row>
    <row r="56" spans="1:10" ht="30" customHeight="1" x14ac:dyDescent="0.3">
      <c r="A56" s="83"/>
      <c r="B56" s="84"/>
      <c r="C56" s="5"/>
      <c r="D56" s="5"/>
      <c r="E56" s="5"/>
      <c r="F56" s="5"/>
      <c r="G56" s="5"/>
      <c r="H56" s="55"/>
      <c r="I56" s="5"/>
      <c r="J56" s="29"/>
    </row>
    <row r="57" spans="1:10" ht="30" customHeight="1" x14ac:dyDescent="0.3">
      <c r="A57" s="83"/>
      <c r="B57" s="84"/>
      <c r="C57" s="5"/>
      <c r="D57" s="5"/>
      <c r="E57" s="5"/>
      <c r="F57" s="5"/>
      <c r="G57" s="5"/>
      <c r="H57" s="5"/>
      <c r="I57" s="55"/>
      <c r="J57" s="56"/>
    </row>
    <row r="58" spans="1:10" ht="30" customHeight="1" thickBot="1" x14ac:dyDescent="0.35">
      <c r="A58" s="96"/>
      <c r="B58" s="97"/>
      <c r="C58" s="30"/>
      <c r="D58" s="30"/>
      <c r="E58" s="30"/>
      <c r="F58" s="30"/>
      <c r="G58" s="30"/>
      <c r="H58" s="30"/>
      <c r="I58" s="57"/>
      <c r="J58" s="58"/>
    </row>
    <row r="59" spans="1:10" ht="30" customHeight="1" x14ac:dyDescent="0.3">
      <c r="A59" s="22"/>
      <c r="B59" s="22"/>
    </row>
    <row r="60" spans="1:10" x14ac:dyDescent="0.3">
      <c r="A60" s="22" t="s">
        <v>36</v>
      </c>
      <c r="B60" s="22"/>
    </row>
  </sheetData>
  <mergeCells count="130">
    <mergeCell ref="A19:S19"/>
    <mergeCell ref="I16:J16"/>
    <mergeCell ref="L16:M16"/>
    <mergeCell ref="N11:Q11"/>
    <mergeCell ref="R11:T11"/>
    <mergeCell ref="U11:V11"/>
    <mergeCell ref="C16:E16"/>
    <mergeCell ref="F16:H16"/>
    <mergeCell ref="N16:Q16"/>
    <mergeCell ref="R16:T16"/>
    <mergeCell ref="U16:V16"/>
    <mergeCell ref="C17:E17"/>
    <mergeCell ref="F17:H17"/>
    <mergeCell ref="L17:O17"/>
    <mergeCell ref="P17:R17"/>
    <mergeCell ref="S17:T17"/>
    <mergeCell ref="C13:E13"/>
    <mergeCell ref="F13:H13"/>
    <mergeCell ref="N13:Q13"/>
    <mergeCell ref="R13:T13"/>
    <mergeCell ref="U13:V13"/>
    <mergeCell ref="C12:E12"/>
    <mergeCell ref="F12:H12"/>
    <mergeCell ref="N12:Q12"/>
    <mergeCell ref="C8:E8"/>
    <mergeCell ref="F8:H8"/>
    <mergeCell ref="N8:Q8"/>
    <mergeCell ref="R8:T8"/>
    <mergeCell ref="U8:V8"/>
    <mergeCell ref="C7:E7"/>
    <mergeCell ref="F7:H7"/>
    <mergeCell ref="N7:Q7"/>
    <mergeCell ref="R7:T7"/>
    <mergeCell ref="U7:V7"/>
    <mergeCell ref="I7:J7"/>
    <mergeCell ref="I8:J8"/>
    <mergeCell ref="L7:M7"/>
    <mergeCell ref="L8:M8"/>
    <mergeCell ref="C10:E10"/>
    <mergeCell ref="F10:H10"/>
    <mergeCell ref="N10:Q10"/>
    <mergeCell ref="R10:T10"/>
    <mergeCell ref="U10:V10"/>
    <mergeCell ref="C9:E9"/>
    <mergeCell ref="F9:H9"/>
    <mergeCell ref="N9:Q9"/>
    <mergeCell ref="R9:T9"/>
    <mergeCell ref="U9:V9"/>
    <mergeCell ref="I9:J9"/>
    <mergeCell ref="I10:J10"/>
    <mergeCell ref="L9:M9"/>
    <mergeCell ref="L10:M10"/>
    <mergeCell ref="R12:T12"/>
    <mergeCell ref="U12:V12"/>
    <mergeCell ref="I12:J12"/>
    <mergeCell ref="I13:J13"/>
    <mergeCell ref="L12:M12"/>
    <mergeCell ref="L13:M13"/>
    <mergeCell ref="C14:E14"/>
    <mergeCell ref="F14:H14"/>
    <mergeCell ref="N14:Q14"/>
    <mergeCell ref="R14:T14"/>
    <mergeCell ref="U14:V14"/>
    <mergeCell ref="C15:E15"/>
    <mergeCell ref="F15:H15"/>
    <mergeCell ref="N15:Q15"/>
    <mergeCell ref="R15:T15"/>
    <mergeCell ref="U15:V15"/>
    <mergeCell ref="I14:J14"/>
    <mergeCell ref="I15:J15"/>
    <mergeCell ref="L14:M14"/>
    <mergeCell ref="L15:M15"/>
    <mergeCell ref="N21:P21"/>
    <mergeCell ref="Q21:S21"/>
    <mergeCell ref="C22:D22"/>
    <mergeCell ref="E22:G22"/>
    <mergeCell ref="H22:M22"/>
    <mergeCell ref="N22:P22"/>
    <mergeCell ref="Q22:S22"/>
    <mergeCell ref="C21:D21"/>
    <mergeCell ref="E21:G21"/>
    <mergeCell ref="H21:M21"/>
    <mergeCell ref="A31:B31"/>
    <mergeCell ref="C23:D23"/>
    <mergeCell ref="E23:G23"/>
    <mergeCell ref="H23:M23"/>
    <mergeCell ref="N23:P23"/>
    <mergeCell ref="A30:B30"/>
    <mergeCell ref="Q23:S23"/>
    <mergeCell ref="A27:B28"/>
    <mergeCell ref="C27:F27"/>
    <mergeCell ref="A29:B29"/>
    <mergeCell ref="G27:J27"/>
    <mergeCell ref="A57:B57"/>
    <mergeCell ref="A58:B58"/>
    <mergeCell ref="A51:B51"/>
    <mergeCell ref="A52:B52"/>
    <mergeCell ref="A53:B53"/>
    <mergeCell ref="A54:B54"/>
    <mergeCell ref="A55:B55"/>
    <mergeCell ref="C49:F49"/>
    <mergeCell ref="A44:B44"/>
    <mergeCell ref="A45:B45"/>
    <mergeCell ref="A46:B46"/>
    <mergeCell ref="A47:B47"/>
    <mergeCell ref="A49:B50"/>
    <mergeCell ref="C11:E11"/>
    <mergeCell ref="F11:H11"/>
    <mergeCell ref="I11:J11"/>
    <mergeCell ref="L11:M11"/>
    <mergeCell ref="G49:J49"/>
    <mergeCell ref="G38:J38"/>
    <mergeCell ref="A6:T6"/>
    <mergeCell ref="A56:B56"/>
    <mergeCell ref="A32:B32"/>
    <mergeCell ref="A33:B33"/>
    <mergeCell ref="A34:B34"/>
    <mergeCell ref="A35:B35"/>
    <mergeCell ref="A36:B36"/>
    <mergeCell ref="C38:F38"/>
    <mergeCell ref="A40:B40"/>
    <mergeCell ref="A41:B41"/>
    <mergeCell ref="A42:B42"/>
    <mergeCell ref="A43:B43"/>
    <mergeCell ref="A38:B39"/>
    <mergeCell ref="Q20:S20"/>
    <mergeCell ref="N20:P20"/>
    <mergeCell ref="H20:M20"/>
    <mergeCell ref="E20:G20"/>
    <mergeCell ref="C20:D20"/>
  </mergeCells>
  <dataValidations count="1">
    <dataValidation type="list" allowBlank="1" showInputMessage="1" showErrorMessage="1" sqref="F12:H16 A11:B16" xr:uid="{CD4F0700-CC0B-4BF8-985C-2512E0239407}">
      <formula1>#REF!</formula1>
    </dataValidation>
  </dataValidations>
  <pageMargins left="0.7" right="0.7" top="0.75" bottom="0.75" header="0.3" footer="0.3"/>
  <pageSetup paperSize="9" scale="36" fitToHeight="0" orientation="landscape" horizontalDpi="1200" verticalDpi="1200" r:id="rId1"/>
  <headerFooter>
    <oddHeader>&amp;L&amp;"Calibri"&amp;11&amp;K000000                    Official (Closed) - Non Sensitive&amp;1#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BA851-65FE-4F8A-A9A6-B5F644ADF0D8}">
  <sheetPr>
    <pageSetUpPr fitToPage="1"/>
  </sheetPr>
  <dimension ref="A1:L33"/>
  <sheetViews>
    <sheetView zoomScaleNormal="100" workbookViewId="0">
      <selection activeCell="A27" sqref="A27:J27"/>
    </sheetView>
  </sheetViews>
  <sheetFormatPr defaultColWidth="9.21875" defaultRowHeight="14.4" x14ac:dyDescent="0.3"/>
  <cols>
    <col min="1" max="1" width="29.5546875" style="2" customWidth="1"/>
    <col min="2" max="2" width="26" style="2" customWidth="1"/>
    <col min="3" max="3" width="24.77734375" style="2" customWidth="1"/>
    <col min="4" max="4" width="30.77734375" style="2" customWidth="1"/>
    <col min="5" max="10" width="9.21875" style="2"/>
    <col min="11" max="11" width="6" style="42" customWidth="1"/>
    <col min="12" max="12" width="14.44140625" style="2" customWidth="1"/>
    <col min="13" max="16384" width="9.21875" style="2"/>
  </cols>
  <sheetData>
    <row r="1" spans="1:12" ht="18" x14ac:dyDescent="0.35">
      <c r="A1" s="1" t="s">
        <v>111</v>
      </c>
    </row>
    <row r="2" spans="1:12" ht="18" x14ac:dyDescent="0.35">
      <c r="A2" s="1"/>
    </row>
    <row r="3" spans="1:12" ht="18" x14ac:dyDescent="0.35">
      <c r="A3" s="3" t="s">
        <v>60</v>
      </c>
    </row>
    <row r="5" spans="1:12" ht="30" customHeight="1" x14ac:dyDescent="0.3">
      <c r="A5" s="61" t="s">
        <v>93</v>
      </c>
      <c r="B5" s="61"/>
      <c r="C5" s="61"/>
      <c r="D5" s="61"/>
      <c r="E5" s="61"/>
      <c r="F5" s="61"/>
      <c r="G5" s="61"/>
      <c r="H5" s="61"/>
      <c r="I5" s="61"/>
      <c r="J5" s="61"/>
      <c r="K5" s="43"/>
    </row>
    <row r="6" spans="1:12" ht="80.099999999999994" customHeight="1" x14ac:dyDescent="0.3">
      <c r="A6" s="67" t="s">
        <v>152</v>
      </c>
      <c r="B6" s="69"/>
      <c r="C6" s="69"/>
      <c r="D6" s="69"/>
      <c r="E6" s="69"/>
      <c r="F6" s="69"/>
      <c r="G6" s="69"/>
      <c r="H6" s="69"/>
      <c r="I6" s="69"/>
      <c r="J6" s="69"/>
      <c r="K6" s="44">
        <f>LEN(TRIM(A6))-LEN(SUBSTITUTE(A6," ",""))+1</f>
        <v>79</v>
      </c>
      <c r="L6" s="18" t="s">
        <v>44</v>
      </c>
    </row>
    <row r="7" spans="1:12" x14ac:dyDescent="0.3">
      <c r="A7" s="19"/>
      <c r="B7" s="17"/>
      <c r="C7" s="17"/>
      <c r="D7" s="17"/>
      <c r="E7" s="17"/>
      <c r="F7" s="17"/>
      <c r="G7" s="17"/>
      <c r="H7" s="17"/>
      <c r="I7" s="17"/>
      <c r="J7" s="17"/>
      <c r="K7" s="44"/>
      <c r="L7" s="18"/>
    </row>
    <row r="8" spans="1:12" ht="33.75" customHeight="1" x14ac:dyDescent="0.3">
      <c r="A8" s="61" t="s">
        <v>94</v>
      </c>
      <c r="B8" s="61"/>
      <c r="C8" s="61"/>
      <c r="D8" s="61"/>
      <c r="E8" s="61"/>
      <c r="F8" s="61"/>
      <c r="G8" s="61"/>
      <c r="H8" s="61"/>
      <c r="I8" s="61"/>
      <c r="J8" s="61"/>
      <c r="K8" s="43"/>
    </row>
    <row r="9" spans="1:12" ht="80.099999999999994" customHeight="1" x14ac:dyDescent="0.3">
      <c r="A9" s="67" t="s">
        <v>153</v>
      </c>
      <c r="B9" s="69"/>
      <c r="C9" s="69"/>
      <c r="D9" s="69"/>
      <c r="E9" s="69"/>
      <c r="F9" s="69"/>
      <c r="G9" s="69"/>
      <c r="H9" s="69"/>
      <c r="I9" s="69"/>
      <c r="J9" s="69"/>
      <c r="K9" s="44">
        <f>LEN(TRIM(A9))-LEN(SUBSTITUTE(A9," ",""))+1</f>
        <v>73</v>
      </c>
      <c r="L9" s="18" t="s">
        <v>44</v>
      </c>
    </row>
    <row r="10" spans="1:12" x14ac:dyDescent="0.3">
      <c r="A10" s="19"/>
      <c r="B10" s="17"/>
      <c r="C10" s="17"/>
      <c r="D10" s="17"/>
      <c r="E10" s="17"/>
      <c r="F10" s="17"/>
      <c r="G10" s="17"/>
      <c r="H10" s="17"/>
      <c r="I10" s="17"/>
      <c r="J10" s="17"/>
      <c r="K10" s="44"/>
      <c r="L10" s="18"/>
    </row>
    <row r="11" spans="1:12" ht="27.75" customHeight="1" x14ac:dyDescent="0.3">
      <c r="A11" s="61" t="s">
        <v>95</v>
      </c>
      <c r="B11" s="61"/>
      <c r="C11" s="61"/>
      <c r="D11" s="61"/>
      <c r="E11" s="61"/>
      <c r="F11" s="61"/>
      <c r="G11" s="61"/>
      <c r="H11" s="61"/>
      <c r="I11" s="61"/>
      <c r="J11" s="61"/>
      <c r="K11" s="43"/>
    </row>
    <row r="12" spans="1:12" ht="80.099999999999994" customHeight="1" x14ac:dyDescent="0.3">
      <c r="A12" s="67" t="s">
        <v>154</v>
      </c>
      <c r="B12" s="69"/>
      <c r="C12" s="69"/>
      <c r="D12" s="69"/>
      <c r="E12" s="69"/>
      <c r="F12" s="69"/>
      <c r="G12" s="69"/>
      <c r="H12" s="69"/>
      <c r="I12" s="69"/>
      <c r="J12" s="69"/>
      <c r="K12" s="44">
        <f>LEN(TRIM(A12))-LEN(SUBSTITUTE(A12," ",""))+1</f>
        <v>60</v>
      </c>
      <c r="L12" s="18" t="s">
        <v>44</v>
      </c>
    </row>
    <row r="13" spans="1:12" x14ac:dyDescent="0.3">
      <c r="A13" s="19"/>
      <c r="B13" s="17"/>
      <c r="C13" s="17"/>
      <c r="D13" s="17"/>
      <c r="E13" s="17"/>
      <c r="F13" s="17"/>
      <c r="G13" s="17"/>
      <c r="H13" s="17"/>
      <c r="I13" s="17"/>
      <c r="J13" s="17"/>
      <c r="K13" s="44"/>
      <c r="L13" s="18"/>
    </row>
    <row r="14" spans="1:12" ht="32.25" customHeight="1" x14ac:dyDescent="0.3">
      <c r="A14" s="60" t="s">
        <v>81</v>
      </c>
      <c r="B14" s="60"/>
      <c r="C14" s="60"/>
      <c r="D14" s="60"/>
      <c r="E14" s="60"/>
      <c r="F14" s="60"/>
      <c r="G14" s="60"/>
      <c r="H14" s="60"/>
      <c r="I14" s="60"/>
      <c r="J14" s="60"/>
      <c r="K14" s="43"/>
    </row>
    <row r="15" spans="1:12" ht="80.099999999999994" customHeight="1" x14ac:dyDescent="0.3">
      <c r="A15" s="67" t="s">
        <v>155</v>
      </c>
      <c r="B15" s="69"/>
      <c r="C15" s="69"/>
      <c r="D15" s="69"/>
      <c r="E15" s="69"/>
      <c r="F15" s="69"/>
      <c r="G15" s="69"/>
      <c r="H15" s="69"/>
      <c r="I15" s="69"/>
      <c r="J15" s="69"/>
      <c r="K15" s="44">
        <f>LEN(TRIM(A15))-LEN(SUBSTITUTE(A15," ",""))+1</f>
        <v>65</v>
      </c>
      <c r="L15" s="18" t="s">
        <v>44</v>
      </c>
    </row>
    <row r="16" spans="1:12" x14ac:dyDescent="0.3">
      <c r="A16" s="19"/>
      <c r="B16" s="17"/>
      <c r="C16" s="17"/>
      <c r="D16" s="17"/>
      <c r="E16" s="17"/>
      <c r="F16" s="17"/>
      <c r="G16" s="17"/>
      <c r="H16" s="17"/>
      <c r="I16" s="17"/>
      <c r="J16" s="17"/>
      <c r="K16" s="44"/>
      <c r="L16" s="18"/>
    </row>
    <row r="17" spans="1:12" ht="32.25" customHeight="1" x14ac:dyDescent="0.3">
      <c r="A17" s="60" t="s">
        <v>96</v>
      </c>
      <c r="B17" s="60"/>
      <c r="C17" s="60"/>
      <c r="D17" s="60"/>
      <c r="E17" s="60"/>
      <c r="F17" s="60"/>
      <c r="G17" s="60"/>
      <c r="H17" s="60"/>
      <c r="I17" s="60"/>
      <c r="J17" s="60"/>
      <c r="K17" s="43"/>
    </row>
    <row r="18" spans="1:12" ht="80.099999999999994" customHeight="1" x14ac:dyDescent="0.3">
      <c r="A18" s="67" t="s">
        <v>156</v>
      </c>
      <c r="B18" s="69"/>
      <c r="C18" s="69"/>
      <c r="D18" s="69"/>
      <c r="E18" s="69"/>
      <c r="F18" s="69"/>
      <c r="G18" s="69"/>
      <c r="H18" s="69"/>
      <c r="I18" s="69"/>
      <c r="J18" s="69"/>
      <c r="K18" s="44">
        <f>LEN(TRIM(A18))-LEN(SUBSTITUTE(A18," ",""))+1</f>
        <v>64</v>
      </c>
      <c r="L18" s="18" t="s">
        <v>44</v>
      </c>
    </row>
    <row r="19" spans="1:12" x14ac:dyDescent="0.3">
      <c r="A19" s="19"/>
      <c r="B19" s="17"/>
      <c r="C19" s="17"/>
      <c r="D19" s="17"/>
      <c r="E19" s="17"/>
      <c r="F19" s="17"/>
      <c r="G19" s="17"/>
      <c r="H19" s="17"/>
      <c r="I19" s="17"/>
      <c r="J19" s="17"/>
      <c r="K19" s="44"/>
      <c r="L19" s="18"/>
    </row>
    <row r="20" spans="1:12" ht="27.75" customHeight="1" x14ac:dyDescent="0.3">
      <c r="A20" s="120" t="s">
        <v>82</v>
      </c>
      <c r="B20" s="65"/>
      <c r="C20" s="65"/>
      <c r="D20" s="65"/>
      <c r="E20" s="65"/>
      <c r="F20" s="65"/>
      <c r="G20" s="65"/>
      <c r="H20" s="65"/>
      <c r="I20" s="65"/>
      <c r="J20" s="65"/>
      <c r="K20" s="43"/>
    </row>
    <row r="21" spans="1:12" ht="80.099999999999994" customHeight="1" x14ac:dyDescent="0.3">
      <c r="A21" s="67" t="s">
        <v>157</v>
      </c>
      <c r="B21" s="69"/>
      <c r="C21" s="69"/>
      <c r="D21" s="69"/>
      <c r="E21" s="69"/>
      <c r="F21" s="69"/>
      <c r="G21" s="69"/>
      <c r="H21" s="69"/>
      <c r="I21" s="69"/>
      <c r="J21" s="69"/>
      <c r="K21" s="44">
        <f>LEN(TRIM(A21))-LEN(SUBSTITUTE(A21," ",""))+1</f>
        <v>46</v>
      </c>
      <c r="L21" s="18" t="s">
        <v>44</v>
      </c>
    </row>
    <row r="22" spans="1:12" x14ac:dyDescent="0.3">
      <c r="A22" s="19"/>
      <c r="B22" s="17"/>
      <c r="C22" s="17"/>
      <c r="D22" s="17"/>
      <c r="E22" s="17"/>
      <c r="F22" s="17"/>
      <c r="G22" s="17"/>
      <c r="H22" s="17"/>
      <c r="I22" s="17"/>
      <c r="J22" s="17"/>
      <c r="K22" s="44"/>
      <c r="L22" s="18"/>
    </row>
    <row r="23" spans="1:12" ht="15.75" customHeight="1" x14ac:dyDescent="0.3">
      <c r="A23" s="61" t="s">
        <v>83</v>
      </c>
      <c r="B23" s="61"/>
      <c r="C23" s="61"/>
      <c r="D23" s="61"/>
      <c r="E23" s="61"/>
      <c r="F23" s="61"/>
      <c r="G23" s="61"/>
      <c r="H23" s="61"/>
      <c r="I23" s="61"/>
      <c r="J23" s="61"/>
      <c r="K23" s="43"/>
    </row>
    <row r="24" spans="1:12" ht="80.099999999999994" customHeight="1" x14ac:dyDescent="0.3">
      <c r="A24" s="67" t="s">
        <v>158</v>
      </c>
      <c r="B24" s="69"/>
      <c r="C24" s="69"/>
      <c r="D24" s="69"/>
      <c r="E24" s="69"/>
      <c r="F24" s="69"/>
      <c r="G24" s="69"/>
      <c r="H24" s="69"/>
      <c r="I24" s="69"/>
      <c r="J24" s="69"/>
      <c r="K24" s="44">
        <f>LEN(TRIM(A24))-LEN(SUBSTITUTE(A24," ",""))+1</f>
        <v>49</v>
      </c>
      <c r="L24" s="18" t="s">
        <v>44</v>
      </c>
    </row>
    <row r="25" spans="1:12" x14ac:dyDescent="0.3">
      <c r="A25" s="19"/>
      <c r="B25" s="17"/>
      <c r="C25" s="17"/>
      <c r="D25" s="17"/>
      <c r="E25" s="17"/>
      <c r="F25" s="17"/>
      <c r="G25" s="17"/>
      <c r="H25" s="17"/>
      <c r="I25" s="17"/>
      <c r="J25" s="17"/>
      <c r="K25" s="44"/>
      <c r="L25" s="18"/>
    </row>
    <row r="26" spans="1:12" ht="15.6" x14ac:dyDescent="0.3">
      <c r="A26" s="117" t="s">
        <v>80</v>
      </c>
      <c r="B26" s="118"/>
      <c r="C26" s="118"/>
      <c r="D26" s="118"/>
      <c r="E26" s="118"/>
      <c r="F26" s="118"/>
      <c r="G26" s="118"/>
      <c r="H26" s="118"/>
      <c r="I26" s="118"/>
      <c r="J26" s="119"/>
      <c r="K26" s="43"/>
    </row>
    <row r="27" spans="1:12" ht="80.099999999999994" customHeight="1" x14ac:dyDescent="0.3">
      <c r="A27" s="67" t="s">
        <v>159</v>
      </c>
      <c r="B27" s="69"/>
      <c r="C27" s="69"/>
      <c r="D27" s="69"/>
      <c r="E27" s="69"/>
      <c r="F27" s="69"/>
      <c r="G27" s="69"/>
      <c r="H27" s="69"/>
      <c r="I27" s="69"/>
      <c r="J27" s="69"/>
      <c r="K27" s="44">
        <f>LEN(TRIM(A27))-LEN(SUBSTITUTE(A27," ",""))+1</f>
        <v>47</v>
      </c>
      <c r="L27" s="18" t="s">
        <v>44</v>
      </c>
    </row>
    <row r="28" spans="1:12" x14ac:dyDescent="0.3">
      <c r="A28" s="19"/>
      <c r="B28" s="17"/>
      <c r="C28" s="17"/>
      <c r="D28" s="17"/>
      <c r="E28" s="17"/>
      <c r="F28" s="17"/>
      <c r="G28" s="17"/>
      <c r="H28" s="17"/>
      <c r="I28" s="17"/>
      <c r="J28" s="17"/>
      <c r="K28" s="44"/>
      <c r="L28" s="18"/>
    </row>
    <row r="29" spans="1:12" ht="15.6" x14ac:dyDescent="0.3">
      <c r="A29" s="61" t="s">
        <v>84</v>
      </c>
      <c r="B29" s="61"/>
      <c r="C29" s="61"/>
      <c r="D29" s="61"/>
      <c r="E29" s="61"/>
      <c r="F29" s="61"/>
      <c r="G29" s="61"/>
      <c r="H29" s="61"/>
      <c r="I29" s="61"/>
      <c r="J29" s="61"/>
      <c r="K29" s="43"/>
    </row>
    <row r="30" spans="1:12" ht="80.099999999999994" customHeight="1" x14ac:dyDescent="0.3">
      <c r="A30" s="67"/>
      <c r="B30" s="69"/>
      <c r="C30" s="69"/>
      <c r="D30" s="69"/>
      <c r="E30" s="69"/>
      <c r="F30" s="69"/>
      <c r="G30" s="69"/>
      <c r="H30" s="69"/>
      <c r="I30" s="69"/>
      <c r="J30" s="69"/>
      <c r="K30" s="44">
        <f>LEN(TRIM(A30))-LEN(SUBSTITUTE(A30," ",""))+1</f>
        <v>1</v>
      </c>
      <c r="L30" s="18" t="s">
        <v>44</v>
      </c>
    </row>
    <row r="31" spans="1:12" x14ac:dyDescent="0.3">
      <c r="A31" s="19"/>
      <c r="B31" s="17"/>
      <c r="C31" s="17"/>
      <c r="D31" s="17"/>
      <c r="E31" s="17"/>
      <c r="F31" s="17"/>
      <c r="G31" s="17"/>
      <c r="H31" s="17"/>
      <c r="I31" s="17"/>
      <c r="J31" s="17"/>
      <c r="K31" s="44"/>
      <c r="L31" s="18"/>
    </row>
    <row r="33" spans="1:1" x14ac:dyDescent="0.3">
      <c r="A33" s="41" t="s">
        <v>36</v>
      </c>
    </row>
  </sheetData>
  <mergeCells count="18">
    <mergeCell ref="A5:J5"/>
    <mergeCell ref="A6:J6"/>
    <mergeCell ref="A23:J23"/>
    <mergeCell ref="A8:J8"/>
    <mergeCell ref="A11:J11"/>
    <mergeCell ref="A12:J12"/>
    <mergeCell ref="A18:J18"/>
    <mergeCell ref="A20:J20"/>
    <mergeCell ref="A9:J9"/>
    <mergeCell ref="A14:J14"/>
    <mergeCell ref="A15:J15"/>
    <mergeCell ref="A17:J17"/>
    <mergeCell ref="A26:J26"/>
    <mergeCell ref="A27:J27"/>
    <mergeCell ref="A29:J29"/>
    <mergeCell ref="A30:J30"/>
    <mergeCell ref="A21:J21"/>
    <mergeCell ref="A24:J24"/>
  </mergeCells>
  <pageMargins left="0.7" right="0.7" top="0.75" bottom="0.75" header="0.3" footer="0.3"/>
  <pageSetup paperSize="9" scale="71" fitToHeight="0" orientation="landscape" horizontalDpi="1200" verticalDpi="1200" r:id="rId1"/>
  <headerFooter>
    <oddHeader>&amp;L&amp;"Calibri"&amp;11&amp;K000000                    Official (Closed) - Non Sensitive&amp;1#</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59F2-95F6-4064-BAFC-06C5B0FDF269}">
  <sheetPr>
    <pageSetUpPr fitToPage="1"/>
  </sheetPr>
  <dimension ref="A1:P91"/>
  <sheetViews>
    <sheetView zoomScaleNormal="100" workbookViewId="0">
      <selection activeCell="E31" sqref="E31"/>
    </sheetView>
  </sheetViews>
  <sheetFormatPr defaultColWidth="9.21875" defaultRowHeight="14.4" x14ac:dyDescent="0.3"/>
  <cols>
    <col min="1" max="1" width="51.77734375" style="2" customWidth="1"/>
    <col min="2" max="2" width="27.77734375" style="2" customWidth="1"/>
    <col min="3" max="3" width="20.77734375" style="2" customWidth="1"/>
    <col min="4" max="4" width="15.5546875" style="2" customWidth="1"/>
    <col min="5" max="5" width="21.21875" style="2" customWidth="1"/>
    <col min="6" max="8" width="8.21875" style="2" customWidth="1"/>
    <col min="9" max="9" width="5.21875" style="2" customWidth="1"/>
    <col min="10" max="10" width="8.21875" style="2" customWidth="1"/>
    <col min="11" max="11" width="5.21875" style="2" customWidth="1"/>
    <col min="12" max="20" width="15.77734375" style="2" customWidth="1"/>
    <col min="21" max="21" width="30.77734375" style="2" customWidth="1"/>
    <col min="22" max="22" width="9.21875" style="2"/>
    <col min="23" max="23" width="55.5546875" style="2" customWidth="1"/>
    <col min="24" max="24" width="54" style="2" customWidth="1"/>
    <col min="25" max="16384" width="9.21875" style="2"/>
  </cols>
  <sheetData>
    <row r="1" spans="1:13" ht="18" x14ac:dyDescent="0.35">
      <c r="A1" s="1" t="s">
        <v>110</v>
      </c>
    </row>
    <row r="2" spans="1:13" ht="15" customHeight="1" x14ac:dyDescent="0.3"/>
    <row r="3" spans="1:13" ht="18" x14ac:dyDescent="0.35">
      <c r="A3" s="3" t="s">
        <v>61</v>
      </c>
    </row>
    <row r="4" spans="1:13" ht="15" customHeight="1" x14ac:dyDescent="0.3"/>
    <row r="5" spans="1:13" ht="18" x14ac:dyDescent="0.35">
      <c r="A5" s="4" t="s">
        <v>74</v>
      </c>
      <c r="B5" s="1"/>
      <c r="C5" s="1"/>
      <c r="D5" s="1"/>
      <c r="E5" s="1"/>
      <c r="F5" s="1"/>
      <c r="G5" s="1"/>
      <c r="H5" s="1"/>
      <c r="I5" s="1"/>
      <c r="J5" s="1"/>
      <c r="K5" s="1"/>
      <c r="L5" s="1"/>
      <c r="M5" s="1"/>
    </row>
    <row r="6" spans="1:13" ht="18" x14ac:dyDescent="0.35">
      <c r="A6" s="6"/>
      <c r="B6" s="1"/>
      <c r="C6" s="1"/>
      <c r="D6" s="1"/>
      <c r="E6" s="1"/>
      <c r="F6" s="1"/>
      <c r="G6" s="1"/>
      <c r="H6" s="1"/>
      <c r="I6" s="1"/>
      <c r="J6" s="1"/>
      <c r="K6" s="1"/>
      <c r="L6" s="1"/>
      <c r="M6" s="1"/>
    </row>
    <row r="7" spans="1:13" ht="78" x14ac:dyDescent="0.3">
      <c r="A7" s="34" t="s">
        <v>65</v>
      </c>
      <c r="B7" s="35" t="s">
        <v>99</v>
      </c>
      <c r="C7" s="35" t="s">
        <v>98</v>
      </c>
      <c r="D7" s="35" t="s">
        <v>66</v>
      </c>
      <c r="E7" s="45" t="s">
        <v>67</v>
      </c>
    </row>
    <row r="8" spans="1:13" ht="15.6" x14ac:dyDescent="0.3">
      <c r="A8" s="34" t="s">
        <v>68</v>
      </c>
      <c r="B8" s="51" t="s">
        <v>97</v>
      </c>
      <c r="C8" s="52" t="s">
        <v>97</v>
      </c>
      <c r="D8" s="33"/>
      <c r="E8" s="33"/>
    </row>
    <row r="9" spans="1:13" ht="15.6" x14ac:dyDescent="0.3">
      <c r="A9" s="36" t="s">
        <v>69</v>
      </c>
      <c r="B9" s="51" t="s">
        <v>97</v>
      </c>
      <c r="C9" s="52" t="s">
        <v>97</v>
      </c>
      <c r="D9" s="33"/>
      <c r="E9" s="33"/>
    </row>
    <row r="10" spans="1:13" ht="15.75" customHeight="1" x14ac:dyDescent="0.3">
      <c r="A10" s="34" t="s">
        <v>62</v>
      </c>
      <c r="B10" s="51" t="s">
        <v>97</v>
      </c>
      <c r="C10" s="52" t="s">
        <v>97</v>
      </c>
      <c r="D10" s="33"/>
      <c r="E10" s="33"/>
    </row>
    <row r="11" spans="1:13" ht="15.6" x14ac:dyDescent="0.3">
      <c r="A11" s="36" t="s">
        <v>70</v>
      </c>
      <c r="B11" s="51" t="s">
        <v>97</v>
      </c>
      <c r="C11" s="52" t="s">
        <v>97</v>
      </c>
      <c r="D11" s="33"/>
      <c r="E11" s="33"/>
    </row>
    <row r="12" spans="1:13" ht="15.6" x14ac:dyDescent="0.3">
      <c r="A12" s="34" t="s">
        <v>63</v>
      </c>
      <c r="B12" s="51" t="s">
        <v>97</v>
      </c>
      <c r="C12" s="52" t="s">
        <v>97</v>
      </c>
      <c r="D12" s="33"/>
      <c r="E12" s="33"/>
    </row>
    <row r="13" spans="1:13" ht="31.2" x14ac:dyDescent="0.3">
      <c r="A13" s="36" t="s">
        <v>71</v>
      </c>
      <c r="B13" s="51" t="s">
        <v>97</v>
      </c>
      <c r="C13" s="52" t="s">
        <v>97</v>
      </c>
      <c r="D13" s="33"/>
      <c r="E13" s="33"/>
    </row>
    <row r="14" spans="1:13" ht="31.2" x14ac:dyDescent="0.3">
      <c r="A14" s="34" t="s">
        <v>72</v>
      </c>
      <c r="B14" s="51" t="s">
        <v>97</v>
      </c>
      <c r="C14" s="52" t="s">
        <v>97</v>
      </c>
      <c r="D14" s="33"/>
      <c r="E14" s="33"/>
    </row>
    <row r="15" spans="1:13" ht="15.75" customHeight="1" x14ac:dyDescent="0.3">
      <c r="A15" s="36" t="s">
        <v>73</v>
      </c>
      <c r="B15" s="51" t="s">
        <v>97</v>
      </c>
      <c r="C15" s="52" t="s">
        <v>97</v>
      </c>
      <c r="D15" s="33"/>
      <c r="E15" s="33"/>
    </row>
    <row r="16" spans="1:13" ht="15.75" customHeight="1" x14ac:dyDescent="0.3">
      <c r="A16" s="34" t="s">
        <v>64</v>
      </c>
      <c r="B16" s="51" t="s">
        <v>97</v>
      </c>
      <c r="C16" s="52" t="s">
        <v>97</v>
      </c>
      <c r="D16" s="33"/>
      <c r="E16" s="33"/>
    </row>
    <row r="17" spans="1:16" ht="18" x14ac:dyDescent="0.35">
      <c r="A17" s="4"/>
      <c r="B17" s="1"/>
      <c r="C17" s="1"/>
      <c r="D17" s="1"/>
      <c r="E17" s="1"/>
      <c r="F17" s="1"/>
      <c r="G17" s="1"/>
      <c r="H17" s="1"/>
      <c r="I17" s="1"/>
      <c r="J17" s="1"/>
      <c r="K17" s="1"/>
      <c r="L17" s="1"/>
      <c r="M17" s="1"/>
      <c r="N17" s="1"/>
      <c r="O17" s="1"/>
      <c r="P17" s="1"/>
    </row>
    <row r="18" spans="1:16" ht="18" x14ac:dyDescent="0.35">
      <c r="A18" s="4"/>
      <c r="B18" s="1"/>
      <c r="C18" s="1"/>
      <c r="D18" s="1"/>
      <c r="E18" s="1"/>
      <c r="F18" s="1"/>
      <c r="G18" s="1"/>
      <c r="H18" s="1"/>
      <c r="I18" s="1"/>
      <c r="J18" s="1"/>
      <c r="K18" s="1"/>
      <c r="L18" s="1"/>
      <c r="M18" s="1"/>
      <c r="N18" s="1"/>
      <c r="O18" s="1"/>
      <c r="P18" s="1"/>
    </row>
    <row r="19" spans="1:16" ht="18" x14ac:dyDescent="0.35">
      <c r="A19" s="4" t="s">
        <v>75</v>
      </c>
      <c r="B19" s="1"/>
      <c r="C19" s="1"/>
      <c r="D19" s="1"/>
      <c r="E19" s="1"/>
      <c r="F19" s="1"/>
      <c r="G19" s="1"/>
      <c r="H19" s="1"/>
      <c r="I19" s="1"/>
      <c r="J19" s="1"/>
      <c r="K19" s="1"/>
      <c r="L19" s="1"/>
      <c r="M19" s="1"/>
      <c r="N19" s="1"/>
      <c r="O19" s="1"/>
      <c r="P19" s="1"/>
    </row>
    <row r="20" spans="1:16" ht="11.25" customHeight="1" x14ac:dyDescent="0.35">
      <c r="A20" s="4"/>
      <c r="B20" s="1"/>
      <c r="C20" s="1"/>
      <c r="D20" s="1"/>
      <c r="E20" s="1"/>
      <c r="F20" s="1"/>
      <c r="G20" s="1"/>
      <c r="H20" s="1"/>
      <c r="I20" s="1"/>
      <c r="J20" s="1"/>
      <c r="K20" s="1"/>
      <c r="L20" s="1"/>
      <c r="M20" s="1"/>
      <c r="N20" s="1"/>
      <c r="O20" s="1"/>
      <c r="P20" s="1"/>
    </row>
    <row r="21" spans="1:16" ht="318" customHeight="1" x14ac:dyDescent="0.3">
      <c r="A21" s="123" t="s">
        <v>79</v>
      </c>
      <c r="B21" s="123"/>
      <c r="C21" s="123"/>
      <c r="D21" s="123"/>
      <c r="E21" s="123"/>
      <c r="F21" s="123"/>
      <c r="G21" s="123"/>
    </row>
    <row r="22" spans="1:16" x14ac:dyDescent="0.3">
      <c r="A22" s="37"/>
      <c r="B22" s="37"/>
      <c r="C22" s="37"/>
      <c r="D22" s="37"/>
      <c r="E22" s="37"/>
      <c r="F22" s="37"/>
      <c r="G22" s="37"/>
    </row>
    <row r="23" spans="1:16" ht="30" customHeight="1" x14ac:dyDescent="0.3">
      <c r="A23" s="46" t="s">
        <v>76</v>
      </c>
      <c r="B23" s="122" t="s">
        <v>77</v>
      </c>
      <c r="C23" s="122"/>
    </row>
    <row r="24" spans="1:16" ht="119.25" customHeight="1" x14ac:dyDescent="0.3">
      <c r="A24" s="47" t="s">
        <v>117</v>
      </c>
      <c r="B24" s="122"/>
      <c r="C24" s="122"/>
    </row>
    <row r="25" spans="1:16" ht="30" customHeight="1" x14ac:dyDescent="0.3">
      <c r="A25" s="22"/>
      <c r="B25" s="22"/>
    </row>
    <row r="26" spans="1:16" ht="30" customHeight="1" x14ac:dyDescent="0.35">
      <c r="A26" s="4" t="s">
        <v>100</v>
      </c>
      <c r="B26" s="1"/>
      <c r="C26" s="1"/>
      <c r="D26" s="1"/>
      <c r="E26" s="1"/>
      <c r="F26" s="1"/>
      <c r="G26" s="1"/>
    </row>
    <row r="27" spans="1:16" ht="18" x14ac:dyDescent="0.35">
      <c r="A27" s="4"/>
      <c r="B27" s="1"/>
      <c r="C27" s="1"/>
      <c r="D27" s="1"/>
      <c r="E27" s="1"/>
      <c r="F27" s="1"/>
      <c r="G27" s="1"/>
    </row>
    <row r="28" spans="1:16" ht="106.5" customHeight="1" x14ac:dyDescent="0.3">
      <c r="A28" s="123" t="s">
        <v>78</v>
      </c>
      <c r="B28" s="123"/>
      <c r="C28" s="123"/>
      <c r="D28" s="123"/>
      <c r="E28" s="123"/>
      <c r="F28" s="123"/>
      <c r="G28" s="123"/>
    </row>
    <row r="29" spans="1:16" x14ac:dyDescent="0.3">
      <c r="A29" s="37"/>
      <c r="B29" s="37"/>
      <c r="C29" s="37"/>
      <c r="D29" s="37"/>
      <c r="E29" s="37"/>
      <c r="F29" s="37"/>
      <c r="G29" s="37"/>
    </row>
    <row r="30" spans="1:16" ht="38.25" customHeight="1" x14ac:dyDescent="0.3">
      <c r="A30" s="46" t="s">
        <v>109</v>
      </c>
      <c r="B30" s="122" t="s">
        <v>77</v>
      </c>
      <c r="C30" s="122"/>
    </row>
    <row r="31" spans="1:16" ht="99" customHeight="1" x14ac:dyDescent="0.3">
      <c r="A31" s="47" t="s">
        <v>160</v>
      </c>
      <c r="B31" s="121"/>
      <c r="C31" s="121"/>
    </row>
    <row r="32" spans="1:16" ht="30" customHeight="1" x14ac:dyDescent="0.3">
      <c r="A32" s="22"/>
      <c r="B32" s="22"/>
    </row>
    <row r="33" spans="1:3" ht="46.5" customHeight="1" x14ac:dyDescent="0.3">
      <c r="A33" s="46" t="s">
        <v>108</v>
      </c>
      <c r="B33" s="122" t="s">
        <v>77</v>
      </c>
      <c r="C33" s="122"/>
    </row>
    <row r="34" spans="1:3" ht="98.25" customHeight="1" x14ac:dyDescent="0.3">
      <c r="A34" s="47"/>
      <c r="B34" s="121"/>
      <c r="C34" s="121"/>
    </row>
    <row r="35" spans="1:3" ht="30" customHeight="1" x14ac:dyDescent="0.3">
      <c r="A35" s="22"/>
      <c r="B35" s="22"/>
    </row>
    <row r="36" spans="1:3" ht="54.75" customHeight="1" x14ac:dyDescent="0.3">
      <c r="A36" s="46" t="s">
        <v>108</v>
      </c>
      <c r="B36" s="122" t="s">
        <v>77</v>
      </c>
      <c r="C36" s="122"/>
    </row>
    <row r="37" spans="1:3" ht="98.25" customHeight="1" x14ac:dyDescent="0.3">
      <c r="A37" s="47"/>
      <c r="B37" s="121"/>
      <c r="C37" s="121"/>
    </row>
    <row r="38" spans="1:3" ht="30" customHeight="1" x14ac:dyDescent="0.3">
      <c r="A38" s="22"/>
      <c r="B38" s="22"/>
    </row>
    <row r="39" spans="1:3" ht="51.75" customHeight="1" x14ac:dyDescent="0.3">
      <c r="A39" s="46" t="s">
        <v>108</v>
      </c>
      <c r="B39" s="122" t="s">
        <v>77</v>
      </c>
      <c r="C39" s="122"/>
    </row>
    <row r="40" spans="1:3" ht="104.25" customHeight="1" x14ac:dyDescent="0.3">
      <c r="A40" s="47"/>
      <c r="B40" s="121"/>
      <c r="C40" s="121"/>
    </row>
    <row r="41" spans="1:3" ht="30" customHeight="1" x14ac:dyDescent="0.3">
      <c r="A41" s="22"/>
      <c r="B41" s="22"/>
    </row>
    <row r="42" spans="1:3" ht="30" customHeight="1" x14ac:dyDescent="0.3">
      <c r="A42" s="22"/>
      <c r="B42" s="22"/>
    </row>
    <row r="43" spans="1:3" ht="30" customHeight="1" x14ac:dyDescent="0.3">
      <c r="A43" s="22"/>
      <c r="B43" s="22"/>
    </row>
    <row r="44" spans="1:3" ht="30" customHeight="1" x14ac:dyDescent="0.3">
      <c r="A44" s="22"/>
      <c r="B44" s="22"/>
    </row>
    <row r="45" spans="1:3" ht="30" customHeight="1" x14ac:dyDescent="0.3">
      <c r="A45" s="22"/>
      <c r="B45" s="22"/>
    </row>
    <row r="46" spans="1:3" ht="30" customHeight="1" x14ac:dyDescent="0.3">
      <c r="A46" s="22"/>
      <c r="B46" s="22"/>
    </row>
    <row r="47" spans="1:3" ht="30" customHeight="1" x14ac:dyDescent="0.3">
      <c r="A47" s="22"/>
      <c r="B47" s="22"/>
    </row>
    <row r="48" spans="1:3" ht="30" customHeight="1" x14ac:dyDescent="0.3">
      <c r="A48" s="22"/>
      <c r="B48" s="22"/>
    </row>
    <row r="49" spans="1:2" ht="30" customHeight="1" x14ac:dyDescent="0.3">
      <c r="A49" s="22"/>
      <c r="B49" s="22"/>
    </row>
    <row r="50" spans="1:2" ht="30" customHeight="1" x14ac:dyDescent="0.3">
      <c r="A50" s="22"/>
      <c r="B50" s="22"/>
    </row>
    <row r="51" spans="1:2" ht="30" customHeight="1" x14ac:dyDescent="0.3">
      <c r="A51" s="22"/>
      <c r="B51" s="22"/>
    </row>
    <row r="52" spans="1:2" ht="30" customHeight="1" x14ac:dyDescent="0.3">
      <c r="A52" s="22"/>
      <c r="B52" s="22"/>
    </row>
    <row r="53" spans="1:2" ht="30" customHeight="1" x14ac:dyDescent="0.3">
      <c r="A53" s="22"/>
      <c r="B53" s="22"/>
    </row>
    <row r="54" spans="1:2" ht="30" customHeight="1" x14ac:dyDescent="0.3">
      <c r="A54" s="22"/>
      <c r="B54" s="22"/>
    </row>
    <row r="55" spans="1:2" ht="30" customHeight="1" x14ac:dyDescent="0.3">
      <c r="A55" s="22"/>
      <c r="B55" s="22"/>
    </row>
    <row r="56" spans="1:2" ht="30" customHeight="1" x14ac:dyDescent="0.3">
      <c r="A56" s="22"/>
      <c r="B56" s="22"/>
    </row>
    <row r="57" spans="1:2" ht="15.75" customHeight="1" x14ac:dyDescent="0.3">
      <c r="A57" s="22" t="s">
        <v>36</v>
      </c>
      <c r="B57" s="22"/>
    </row>
    <row r="62" spans="1:2" ht="15" customHeight="1" x14ac:dyDescent="0.3"/>
    <row r="63" spans="1:2" ht="15" customHeight="1" x14ac:dyDescent="0.3"/>
    <row r="64" spans="1:2" ht="15" customHeight="1" x14ac:dyDescent="0.3"/>
    <row r="65" ht="15.75" customHeight="1" x14ac:dyDescent="0.3"/>
    <row r="69" ht="15.75" customHeight="1" x14ac:dyDescent="0.3"/>
    <row r="80" ht="15.75" customHeight="1" x14ac:dyDescent="0.3"/>
    <row r="91" ht="15.75" customHeight="1" x14ac:dyDescent="0.3"/>
  </sheetData>
  <mergeCells count="12">
    <mergeCell ref="A28:G28"/>
    <mergeCell ref="A21:G21"/>
    <mergeCell ref="B30:C30"/>
    <mergeCell ref="B31:C31"/>
    <mergeCell ref="B23:C23"/>
    <mergeCell ref="B24:C24"/>
    <mergeCell ref="B40:C40"/>
    <mergeCell ref="B33:C33"/>
    <mergeCell ref="B34:C34"/>
    <mergeCell ref="B36:C36"/>
    <mergeCell ref="B37:C37"/>
    <mergeCell ref="B39:C39"/>
  </mergeCells>
  <dataValidations disablePrompts="1" count="1">
    <dataValidation type="list" allowBlank="1" showInputMessage="1" showErrorMessage="1" sqref="B8:C8" xr:uid="{8BE6447C-9047-4C0F-912A-BDF6F6BB697F}">
      <formula1>#REF!</formula1>
    </dataValidation>
  </dataValidations>
  <pageMargins left="0.7" right="0.7" top="0.75" bottom="0.75" header="0.3" footer="0.3"/>
  <pageSetup paperSize="9" scale="32" fitToHeight="0" orientation="landscape" horizontalDpi="1200" verticalDpi="1200" r:id="rId1"/>
  <headerFooter>
    <oddHeader>&amp;L&amp;"Calibri"&amp;11&amp;K000000                    Official (Closed) - Non Sensitive&amp;1#</oddHead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99B43-E105-4523-8C61-33DE3D2F77C2}">
  <dimension ref="B2:C16"/>
  <sheetViews>
    <sheetView tabSelected="1" workbookViewId="0">
      <selection activeCell="E1" sqref="E1"/>
    </sheetView>
  </sheetViews>
  <sheetFormatPr defaultRowHeight="14.4" x14ac:dyDescent="0.3"/>
  <cols>
    <col min="2" max="2" width="91.6640625" customWidth="1"/>
    <col min="3" max="3" width="16.44140625" customWidth="1"/>
  </cols>
  <sheetData>
    <row r="2" spans="2:3" ht="15.6" x14ac:dyDescent="0.3">
      <c r="B2" s="124" t="s">
        <v>165</v>
      </c>
    </row>
    <row r="3" spans="2:3" x14ac:dyDescent="0.3">
      <c r="B3" s="125" t="s">
        <v>161</v>
      </c>
      <c r="C3" s="125" t="s">
        <v>162</v>
      </c>
    </row>
    <row r="4" spans="2:3" x14ac:dyDescent="0.3">
      <c r="B4" s="126" t="s">
        <v>163</v>
      </c>
      <c r="C4" s="127">
        <v>10000</v>
      </c>
    </row>
    <row r="5" spans="2:3" x14ac:dyDescent="0.3">
      <c r="B5" s="126" t="s">
        <v>164</v>
      </c>
      <c r="C5" s="126">
        <v>3100</v>
      </c>
    </row>
    <row r="6" spans="2:3" x14ac:dyDescent="0.3">
      <c r="B6" s="128"/>
      <c r="C6" s="128"/>
    </row>
    <row r="7" spans="2:3" x14ac:dyDescent="0.3">
      <c r="B7" s="128"/>
      <c r="C7" s="128"/>
    </row>
    <row r="8" spans="2:3" x14ac:dyDescent="0.3">
      <c r="B8" s="128"/>
      <c r="C8" s="128"/>
    </row>
    <row r="9" spans="2:3" x14ac:dyDescent="0.3">
      <c r="B9" s="128"/>
      <c r="C9" s="128"/>
    </row>
    <row r="10" spans="2:3" x14ac:dyDescent="0.3">
      <c r="B10" s="128"/>
      <c r="C10" s="128"/>
    </row>
    <row r="11" spans="2:3" x14ac:dyDescent="0.3">
      <c r="B11" s="128"/>
      <c r="C11" s="128"/>
    </row>
    <row r="12" spans="2:3" x14ac:dyDescent="0.3">
      <c r="B12" s="128"/>
      <c r="C12" s="128"/>
    </row>
    <row r="13" spans="2:3" x14ac:dyDescent="0.3">
      <c r="B13" s="128"/>
      <c r="C13" s="128"/>
    </row>
    <row r="14" spans="2:3" x14ac:dyDescent="0.3">
      <c r="B14" s="128"/>
      <c r="C14" s="128"/>
    </row>
    <row r="15" spans="2:3" x14ac:dyDescent="0.3">
      <c r="B15" s="128"/>
      <c r="C15" s="128"/>
    </row>
    <row r="16" spans="2:3" x14ac:dyDescent="0.3">
      <c r="B16" s="128"/>
      <c r="C16" s="12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52dbef-7a6a-4b43-9b20-c56e2880b8c9" xsi:nil="true"/>
    <lcf76f155ced4ddcb4097134ff3c332f xmlns="aca3bc42-5898-4092-9b80-dc9a778fabc3">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94D356A0247C4D87799E17B749FDFF" ma:contentTypeVersion="17" ma:contentTypeDescription="Create a new document." ma:contentTypeScope="" ma:versionID="17ca5b1df3141758e331fc2d884ab621">
  <xsd:schema xmlns:xsd="http://www.w3.org/2001/XMLSchema" xmlns:xs="http://www.w3.org/2001/XMLSchema" xmlns:p="http://schemas.microsoft.com/office/2006/metadata/properties" xmlns:ns1="http://schemas.microsoft.com/sharepoint/v3" xmlns:ns2="aca3bc42-5898-4092-9b80-dc9a778fabc3" xmlns:ns3="9552dbef-7a6a-4b43-9b20-c56e2880b8c9" targetNamespace="http://schemas.microsoft.com/office/2006/metadata/properties" ma:root="true" ma:fieldsID="b696cb12b44a38931f97c354cae51a53" ns1:_="" ns2:_="" ns3:_="">
    <xsd:import namespace="http://schemas.microsoft.com/sharepoint/v3"/>
    <xsd:import namespace="aca3bc42-5898-4092-9b80-dc9a778fabc3"/>
    <xsd:import namespace="9552dbef-7a6a-4b43-9b20-c56e2880b8c9"/>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ca3bc42-5898-4092-9b80-dc9a778fabc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9677b16-c5f4-496b-b09b-a25880eeb70d"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52dbef-7a6a-4b43-9b20-c56e2880b8c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b0dd62a-f9bd-4466-9af5-69d098b72a12}" ma:internalName="TaxCatchAll" ma:showField="CatchAllData" ma:web="9552dbef-7a6a-4b43-9b20-c56e2880b8c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59E015-6037-4551-B444-4D92852A567E}">
  <ds:schemaRefs>
    <ds:schemaRef ds:uri="http://schemas.microsoft.com/office/infopath/2007/PartnerControls"/>
    <ds:schemaRef ds:uri="http://schemas.microsoft.com/sharepoint/v3"/>
    <ds:schemaRef ds:uri="http://purl.org/dc/terms/"/>
    <ds:schemaRef ds:uri="http://purl.org/dc/dcmitype/"/>
    <ds:schemaRef ds:uri="http://schemas.openxmlformats.org/package/2006/metadata/core-properties"/>
    <ds:schemaRef ds:uri="9552dbef-7a6a-4b43-9b20-c56e2880b8c9"/>
    <ds:schemaRef ds:uri="aca3bc42-5898-4092-9b80-dc9a778fabc3"/>
    <ds:schemaRef ds:uri="http://schemas.microsoft.com/office/2006/documentManagement/types"/>
    <ds:schemaRef ds:uri="http://schemas.microsoft.com/office/2006/metadata/properties"/>
    <ds:schemaRef ds:uri="http://www.w3.org/XML/1998/namespace"/>
    <ds:schemaRef ds:uri="http://purl.org/dc/elements/1.1/"/>
  </ds:schemaRefs>
</ds:datastoreItem>
</file>

<file path=customXml/itemProps2.xml><?xml version="1.0" encoding="utf-8"?>
<ds:datastoreItem xmlns:ds="http://schemas.openxmlformats.org/officeDocument/2006/customXml" ds:itemID="{2DD3C2C7-F06D-4C94-9BF7-C920172F6FBA}">
  <ds:schemaRefs>
    <ds:schemaRef ds:uri="http://schemas.microsoft.com/sharepoint/v3/contenttype/forms"/>
  </ds:schemaRefs>
</ds:datastoreItem>
</file>

<file path=customXml/itemProps3.xml><?xml version="1.0" encoding="utf-8"?>
<ds:datastoreItem xmlns:ds="http://schemas.openxmlformats.org/officeDocument/2006/customXml" ds:itemID="{9EC67B03-3C28-44D1-9078-196AFC4859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ca3bc42-5898-4092-9b80-dc9a778fabc3"/>
    <ds:schemaRef ds:uri="9552dbef-7a6a-4b43-9b20-c56e2880b8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15a25aa-e944-415d-b7a7-40f6b9180b6b}" enabled="1" method="Standard" siteId="{eeb8d0e8-3544-41d3-aac6-934c309faf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Project Team - Timeline</vt:lpstr>
      <vt:lpstr>Project Info</vt:lpstr>
      <vt:lpstr>Declaration - Sign Off</vt:lpstr>
      <vt:lpstr>Contribution in-kind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Lee Keen Kok</dc:creator>
  <cp:lastModifiedBy>Poh Wesley (ATV SYS SAE CS AI)</cp:lastModifiedBy>
  <cp:lastPrinted>2021-10-05T03:44:00Z</cp:lastPrinted>
  <dcterms:created xsi:type="dcterms:W3CDTF">2021-10-05T01:50:37Z</dcterms:created>
  <dcterms:modified xsi:type="dcterms:W3CDTF">2026-07-17T06:56:26Z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0x0101004094D356A0247C4D87799E17B749FDFF</vt:lpwstr>
  </property>
  <property fmtid="{D5CDD505-2E9C-101B-9397-08002B2CF9AE}" pid="3" name="MSIP_Label_6ad8e34d-4e5e-4301-8517-ab933f98899e_ActionId">
    <vt:lpwstr>257af18b-34b3-4005-a575-dde9600ef0d6</vt:lpwstr>
  </property>
  <property fmtid="{D5CDD505-2E9C-101B-9397-08002B2CF9AE}" pid="4" name="MSIP_Label_6ad8e34d-4e5e-4301-8517-ab933f98899e_Name">
    <vt:lpwstr>6ad8e34d-4e5e-4301-8517-ab933f98899e</vt:lpwstr>
  </property>
  <property fmtid="{D5CDD505-2E9C-101B-9397-08002B2CF9AE}" pid="5" name="MSIP_Label_6ad8e34d-4e5e-4301-8517-ab933f98899e_SetDate">
    <vt:lpwstr>2026-05-13T08:00:42Z</vt:lpwstr>
  </property>
  <property fmtid="{D5CDD505-2E9C-101B-9397-08002B2CF9AE}" pid="6" name="MSIP_Label_6ad8e34d-4e5e-4301-8517-ab933f98899e_SiteId">
    <vt:lpwstr>cba9e115-3016-4462-a1ab-a565cba0cdf1</vt:lpwstr>
  </property>
  <property fmtid="{D5CDD505-2E9C-101B-9397-08002B2CF9AE}" pid="7" name="MSIP_Label_6ad8e34d-4e5e-4301-8517-ab933f98899e_Enabled">
    <vt:lpwstr>True</vt:lpwstr>
  </property>
  <property fmtid="{D5CDD505-2E9C-101B-9397-08002B2CF9AE}" pid="8" name="Order">
    <vt:r8>500</vt:r8>
  </property>
  <property fmtid="{D5CDD505-2E9C-101B-9397-08002B2CF9AE}" pid="9" name="xd_ProgID">
    <vt:lpwstr/>
  </property>
  <property fmtid="{D5CDD505-2E9C-101B-9397-08002B2CF9AE}" pid="10" name="TemplateUrl">
    <vt:lpwstr/>
  </property>
  <property fmtid="{D5CDD505-2E9C-101B-9397-08002B2CF9AE}" pid="11" name="_CopySource">
    <vt:lpwstr>https://staffhome.np.edu.sg/campus/tdi/SiteCollectionDocuments/DGF/NP_Grant_Proposal_Template_v2.3.xlsx</vt:lpwstr>
  </property>
  <property fmtid="{D5CDD505-2E9C-101B-9397-08002B2CF9AE}" pid="12" name="MSIP_Label_6ad8e34d-4e5e-4301-8517-ab933f98899e_Removed">
    <vt:lpwstr>False</vt:lpwstr>
  </property>
  <property fmtid="{D5CDD505-2E9C-101B-9397-08002B2CF9AE}" pid="13" name="MSIP_Label_6ad8e34d-4e5e-4301-8517-ab933f98899e_Parent">
    <vt:lpwstr>79476b52-1df1-4669-865c-c8ef00f548e8</vt:lpwstr>
  </property>
  <property fmtid="{D5CDD505-2E9C-101B-9397-08002B2CF9AE}" pid="14" name="MSIP_Label_6ad8e34d-4e5e-4301-8517-ab933f98899e_Extended_MSFT_Method">
    <vt:lpwstr>Privileged</vt:lpwstr>
  </property>
  <property fmtid="{D5CDD505-2E9C-101B-9397-08002B2CF9AE}" pid="15" name="MSIP_Label_79476b52-1df1-4669-865c-c8ef00f548e8_Enabled">
    <vt:lpwstr>True</vt:lpwstr>
  </property>
  <property fmtid="{D5CDD505-2E9C-101B-9397-08002B2CF9AE}" pid="16" name="MSIP_Label_79476b52-1df1-4669-865c-c8ef00f548e8_SiteId">
    <vt:lpwstr>cba9e115-3016-4462-a1ab-a565cba0cdf1</vt:lpwstr>
  </property>
  <property fmtid="{D5CDD505-2E9C-101B-9397-08002B2CF9AE}" pid="17" name="MSIP_Label_79476b52-1df1-4669-865c-c8ef00f548e8_SetDate">
    <vt:lpwstr>2026-05-13T08:00:42Z</vt:lpwstr>
  </property>
  <property fmtid="{D5CDD505-2E9C-101B-9397-08002B2CF9AE}" pid="18" name="MSIP_Label_79476b52-1df1-4669-865c-c8ef00f548e8_Name">
    <vt:lpwstr>79476b52-1df1-4669-865c-c8ef00f548e8</vt:lpwstr>
  </property>
  <property fmtid="{D5CDD505-2E9C-101B-9397-08002B2CF9AE}" pid="19" name="MSIP_Label_79476b52-1df1-4669-865c-c8ef00f548e8_ActionId">
    <vt:lpwstr>e660238f-8dd6-4326-9fc0-2e1f01101d30</vt:lpwstr>
  </property>
  <property fmtid="{D5CDD505-2E9C-101B-9397-08002B2CF9AE}" pid="20" name="MSIP_Label_79476b52-1df1-4669-865c-c8ef00f548e8_Extended_MSFT_Method">
    <vt:lpwstr>Privileged</vt:lpwstr>
  </property>
  <property fmtid="{D5CDD505-2E9C-101B-9397-08002B2CF9AE}" pid="21" name="Sensitivity">
    <vt:lpwstr>6ad8e34d-4e5e-4301-8517-ab933f98899e 79476b52-1df1-4669-865c-c8ef00f548e8</vt:lpwstr>
  </property>
  <property fmtid="{D5CDD505-2E9C-101B-9397-08002B2CF9AE}" pid="22" name="MediaServiceImageTags">
    <vt:lpwstr/>
  </property>
</Properties>
</file>