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uon\Downloads\"/>
    </mc:Choice>
  </mc:AlternateContent>
  <xr:revisionPtr revIDLastSave="0" documentId="13_ncr:1_{5358C98B-65AE-4EEB-A8D6-77EC7948F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lem" sheetId="1" r:id="rId1"/>
    <sheet name="Answers" sheetId="4" r:id="rId2"/>
    <sheet name="Chart" sheetId="5" r:id="rId3"/>
  </sheets>
  <definedNames>
    <definedName name="solver_adj" localSheetId="1" hidden="1">Answers!$D$11</definedName>
    <definedName name="solver_adj" localSheetId="0" hidden="1">Problem!#REF!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Answers!$D$11</definedName>
    <definedName name="solver_lhs1" localSheetId="0" hidden="1">Problem!#REF!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Answers!$D$15</definedName>
    <definedName name="solver_opt" localSheetId="0" hidden="1">Problem!#REF!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hs1" localSheetId="1" hidden="1">0</definedName>
    <definedName name="solver_rhs1" localSheetId="0" hidden="1">0.00001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4" l="1"/>
  <c r="B29" i="4"/>
  <c r="B30" i="4"/>
  <c r="B31" i="4"/>
  <c r="D17" i="4"/>
  <c r="E17" i="4" s="1"/>
  <c r="F17" i="4" s="1"/>
  <c r="G17" i="4" s="1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D14" i="4"/>
  <c r="D12" i="4"/>
  <c r="D13" i="4" s="1"/>
  <c r="B6" i="4"/>
  <c r="B19" i="4" s="1"/>
  <c r="B5" i="4"/>
  <c r="B18" i="4" s="1"/>
  <c r="B4" i="4"/>
  <c r="B7" i="4" l="1"/>
  <c r="B20" i="4" s="1"/>
  <c r="D15" i="4"/>
</calcChain>
</file>

<file path=xl/sharedStrings.xml><?xml version="1.0" encoding="utf-8"?>
<sst xmlns="http://schemas.openxmlformats.org/spreadsheetml/2006/main" count="50" uniqueCount="40">
  <si>
    <t>A business has the total cost and demand functions as follows:</t>
  </si>
  <si>
    <t>a) Establish a model in a spreadsheet to calculate the profit of the business</t>
  </si>
  <si>
    <t>TC</t>
  </si>
  <si>
    <t>TR</t>
  </si>
  <si>
    <t>P</t>
  </si>
  <si>
    <t>The spreadsheet should show: Q, r, TC, TR, and P</t>
  </si>
  <si>
    <t>Where:</t>
  </si>
  <si>
    <t>Question c)</t>
  </si>
  <si>
    <t>r =</t>
  </si>
  <si>
    <t>Q =</t>
  </si>
  <si>
    <t>TR =</t>
  </si>
  <si>
    <t>TC =</t>
  </si>
  <si>
    <t>P =</t>
  </si>
  <si>
    <t>Question a)</t>
  </si>
  <si>
    <t>Question b)</t>
  </si>
  <si>
    <t>r = 1200 - 2Q</t>
  </si>
  <si>
    <t>The solution is:</t>
  </si>
  <si>
    <t>Problem:</t>
  </si>
  <si>
    <t xml:space="preserve">Question d) </t>
  </si>
  <si>
    <t>Questions: (answer the questions in sheet - Answers)</t>
  </si>
  <si>
    <r>
      <t xml:space="preserve">Format the chart as described in the </t>
    </r>
    <r>
      <rPr>
        <b/>
        <sz val="14"/>
        <color theme="1"/>
        <rFont val="Calibri"/>
        <family val="2"/>
        <scheme val="minor"/>
      </rPr>
      <t>Homework2_Microsoft Excel.pdf</t>
    </r>
  </si>
  <si>
    <t>Total Cost</t>
  </si>
  <si>
    <t>Quantity</t>
  </si>
  <si>
    <t>Unit price</t>
  </si>
  <si>
    <t>TR:</t>
  </si>
  <si>
    <t>Total revenue</t>
  </si>
  <si>
    <t>r:</t>
  </si>
  <si>
    <t>Q:</t>
  </si>
  <si>
    <t>TC:</t>
  </si>
  <si>
    <t>P:</t>
  </si>
  <si>
    <t>Profit = TR - TC</t>
  </si>
  <si>
    <t>b) Use Solver in Excel to find the quantity Q that gives a maximum profit</t>
  </si>
  <si>
    <t>c) Use the model to create a table of Revenue (TR), Total cost (TC) and Profit (P) that are determined by the change in quantity Q</t>
  </si>
  <si>
    <t xml:space="preserve">The change in the quantity Q should be from 25, 35, 45, ....,225 </t>
  </si>
  <si>
    <t>d) Create a Scatter chart (create in a New Chart sheet) to present the relationship between TR, TC, and P (vertical axis - Y) by Q (horizontal axis - X)</t>
  </si>
  <si>
    <t>e) At what value of Q, the profit is zero?</t>
  </si>
  <si>
    <t>TC = 2.Q^2 + 200.Q + 28000</t>
  </si>
  <si>
    <t>Q</t>
  </si>
  <si>
    <t>(DO NOT place the chart here, please create the chart as New sheet: Chart)</t>
  </si>
  <si>
    <t>Question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</si>
</sst>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Relationship: TR, TC, P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Answers!$C$17:$W$17</c:f>
              <c:numCache>
                <c:formatCode>General</c:formatCode>
                <c:ptCount val="21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</c:numCache>
            </c:numRef>
          </c:cat>
          <c:val>
            <c:numRef>
              <c:f>Answers!$C$18:$W$18</c:f>
              <c:numCache>
                <c:formatCode>General</c:formatCode>
                <c:ptCount val="21"/>
                <c:pt idx="0">
                  <c:v>28750</c:v>
                </c:pt>
                <c:pt idx="1">
                  <c:v>39550</c:v>
                </c:pt>
                <c:pt idx="2">
                  <c:v>49950</c:v>
                </c:pt>
                <c:pt idx="3">
                  <c:v>59950</c:v>
                </c:pt>
                <c:pt idx="4">
                  <c:v>69550</c:v>
                </c:pt>
                <c:pt idx="5">
                  <c:v>78750</c:v>
                </c:pt>
                <c:pt idx="6">
                  <c:v>87550</c:v>
                </c:pt>
                <c:pt idx="7">
                  <c:v>95950</c:v>
                </c:pt>
                <c:pt idx="8">
                  <c:v>103950</c:v>
                </c:pt>
                <c:pt idx="9">
                  <c:v>111550</c:v>
                </c:pt>
                <c:pt idx="10">
                  <c:v>118750</c:v>
                </c:pt>
                <c:pt idx="11">
                  <c:v>125550</c:v>
                </c:pt>
                <c:pt idx="12">
                  <c:v>131950</c:v>
                </c:pt>
                <c:pt idx="13">
                  <c:v>137950</c:v>
                </c:pt>
                <c:pt idx="14">
                  <c:v>143550</c:v>
                </c:pt>
                <c:pt idx="15">
                  <c:v>148750</c:v>
                </c:pt>
                <c:pt idx="16">
                  <c:v>153550</c:v>
                </c:pt>
                <c:pt idx="17">
                  <c:v>157950</c:v>
                </c:pt>
                <c:pt idx="18">
                  <c:v>161950</c:v>
                </c:pt>
                <c:pt idx="19">
                  <c:v>165550</c:v>
                </c:pt>
                <c:pt idx="20">
                  <c:v>168750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D-4988-9577-3F87C92EB2CB}"/>
            </c:ext>
          </c:extLst>
        </c:ser>
        <c:ser>
          <c:idx val="1"/>
          <c:order val="1"/>
          <c:tx>
            <c:v>TC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Answers!$C$17:$W$17</c:f>
              <c:numCache>
                <c:formatCode>General</c:formatCode>
                <c:ptCount val="21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</c:numCache>
            </c:numRef>
          </c:cat>
          <c:val>
            <c:numRef>
              <c:f>Answers!$C$19:$W$19</c:f>
              <c:numCache>
                <c:formatCode>General</c:formatCode>
                <c:ptCount val="21"/>
                <c:pt idx="0">
                  <c:v>34250</c:v>
                </c:pt>
                <c:pt idx="1">
                  <c:v>37450</c:v>
                </c:pt>
                <c:pt idx="2">
                  <c:v>41050</c:v>
                </c:pt>
                <c:pt idx="3">
                  <c:v>45050</c:v>
                </c:pt>
                <c:pt idx="4">
                  <c:v>49450</c:v>
                </c:pt>
                <c:pt idx="5">
                  <c:v>54250</c:v>
                </c:pt>
                <c:pt idx="6">
                  <c:v>59450</c:v>
                </c:pt>
                <c:pt idx="7">
                  <c:v>65050</c:v>
                </c:pt>
                <c:pt idx="8">
                  <c:v>71050</c:v>
                </c:pt>
                <c:pt idx="9">
                  <c:v>77450</c:v>
                </c:pt>
                <c:pt idx="10">
                  <c:v>84250</c:v>
                </c:pt>
                <c:pt idx="11">
                  <c:v>91450</c:v>
                </c:pt>
                <c:pt idx="12">
                  <c:v>99050</c:v>
                </c:pt>
                <c:pt idx="13">
                  <c:v>107050</c:v>
                </c:pt>
                <c:pt idx="14">
                  <c:v>115450</c:v>
                </c:pt>
                <c:pt idx="15">
                  <c:v>124250</c:v>
                </c:pt>
                <c:pt idx="16">
                  <c:v>133450</c:v>
                </c:pt>
                <c:pt idx="17">
                  <c:v>143050</c:v>
                </c:pt>
                <c:pt idx="18">
                  <c:v>153050</c:v>
                </c:pt>
                <c:pt idx="19">
                  <c:v>163450</c:v>
                </c:pt>
                <c:pt idx="20">
                  <c:v>174250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4D-4988-9577-3F87C92EB2CB}"/>
            </c:ext>
          </c:extLst>
        </c:ser>
        <c:ser>
          <c:idx val="2"/>
          <c:order val="2"/>
          <c:tx>
            <c:v>P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numRef>
              <c:f>Answers!$C$17:$W$17</c:f>
              <c:numCache>
                <c:formatCode>General</c:formatCode>
                <c:ptCount val="21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  <c:pt idx="9">
                  <c:v>115</c:v>
                </c:pt>
                <c:pt idx="10">
                  <c:v>125</c:v>
                </c:pt>
                <c:pt idx="11">
                  <c:v>135</c:v>
                </c:pt>
                <c:pt idx="12">
                  <c:v>145</c:v>
                </c:pt>
                <c:pt idx="13">
                  <c:v>155</c:v>
                </c:pt>
                <c:pt idx="14">
                  <c:v>165</c:v>
                </c:pt>
                <c:pt idx="15">
                  <c:v>175</c:v>
                </c:pt>
                <c:pt idx="16">
                  <c:v>185</c:v>
                </c:pt>
                <c:pt idx="17">
                  <c:v>195</c:v>
                </c:pt>
                <c:pt idx="18">
                  <c:v>205</c:v>
                </c:pt>
                <c:pt idx="19">
                  <c:v>215</c:v>
                </c:pt>
                <c:pt idx="20">
                  <c:v>225</c:v>
                </c:pt>
              </c:numCache>
            </c:numRef>
          </c:cat>
          <c:val>
            <c:numRef>
              <c:f>Answers!$C$20:$W$20</c:f>
              <c:numCache>
                <c:formatCode>General</c:formatCode>
                <c:ptCount val="21"/>
                <c:pt idx="0">
                  <c:v>-5500</c:v>
                </c:pt>
                <c:pt idx="1">
                  <c:v>2100</c:v>
                </c:pt>
                <c:pt idx="2">
                  <c:v>8900</c:v>
                </c:pt>
                <c:pt idx="3">
                  <c:v>14900</c:v>
                </c:pt>
                <c:pt idx="4">
                  <c:v>20100</c:v>
                </c:pt>
                <c:pt idx="5">
                  <c:v>24500</c:v>
                </c:pt>
                <c:pt idx="6">
                  <c:v>28100</c:v>
                </c:pt>
                <c:pt idx="7">
                  <c:v>30900</c:v>
                </c:pt>
                <c:pt idx="8">
                  <c:v>32900</c:v>
                </c:pt>
                <c:pt idx="9">
                  <c:v>34100</c:v>
                </c:pt>
                <c:pt idx="10">
                  <c:v>34500</c:v>
                </c:pt>
                <c:pt idx="11">
                  <c:v>34100</c:v>
                </c:pt>
                <c:pt idx="12">
                  <c:v>32900</c:v>
                </c:pt>
                <c:pt idx="13">
                  <c:v>30900</c:v>
                </c:pt>
                <c:pt idx="14">
                  <c:v>28100</c:v>
                </c:pt>
                <c:pt idx="15">
                  <c:v>24500</c:v>
                </c:pt>
                <c:pt idx="16">
                  <c:v>20100</c:v>
                </c:pt>
                <c:pt idx="17">
                  <c:v>14900</c:v>
                </c:pt>
                <c:pt idx="18">
                  <c:v>8900</c:v>
                </c:pt>
                <c:pt idx="19">
                  <c:v>2100</c:v>
                </c:pt>
                <c:pt idx="20">
                  <c:v>-5500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4D-4988-9577-3F87C92EB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642079"/>
        <c:axId val="272642495"/>
      </c:lineChart>
      <c:catAx>
        <c:axId val="27264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42495"/>
        <c:crosses val="autoZero"/>
        <c:auto val="1"/>
        <c:lblAlgn val="ctr"/>
        <c:lblOffset val="100"/>
        <c:noMultiLvlLbl val="0"/>
      </c:catAx>
      <c:valAx>
        <c:axId val="2726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30480</xdr:rowOff>
    </xdr:from>
    <xdr:to>
      <xdr:col>14</xdr:col>
      <xdr:colOff>365760</xdr:colOff>
      <xdr:row>25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3AB45-F7CD-4DA2-B56E-6CABE0B49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showGridLines="0" tabSelected="1" zoomScale="85" zoomScaleNormal="85" workbookViewId="0">
      <selection activeCell="H23" sqref="H23"/>
    </sheetView>
  </sheetViews>
  <sheetFormatPr defaultColWidth="9.109375" defaultRowHeight="18" x14ac:dyDescent="0.35"/>
  <cols>
    <col min="1" max="1" width="9.109375" style="1"/>
    <col min="2" max="2" width="17.44140625" style="1" bestFit="1" customWidth="1"/>
    <col min="3" max="8" width="9.21875" style="1" bestFit="1" customWidth="1"/>
    <col min="9" max="20" width="9.88671875" style="1" bestFit="1" customWidth="1"/>
    <col min="21" max="16384" width="9.109375" style="1"/>
  </cols>
  <sheetData>
    <row r="1" spans="1:2" x14ac:dyDescent="0.35">
      <c r="A1" s="4" t="s">
        <v>17</v>
      </c>
    </row>
    <row r="2" spans="1:2" x14ac:dyDescent="0.35">
      <c r="A2" s="1" t="s">
        <v>0</v>
      </c>
    </row>
    <row r="3" spans="1:2" x14ac:dyDescent="0.35">
      <c r="A3" s="1" t="s">
        <v>36</v>
      </c>
    </row>
    <row r="4" spans="1:2" x14ac:dyDescent="0.35">
      <c r="A4" s="1" t="s">
        <v>15</v>
      </c>
    </row>
    <row r="5" spans="1:2" x14ac:dyDescent="0.35">
      <c r="A5" s="2" t="s">
        <v>6</v>
      </c>
    </row>
    <row r="6" spans="1:2" x14ac:dyDescent="0.35">
      <c r="A6" s="1" t="s">
        <v>28</v>
      </c>
      <c r="B6" s="1" t="s">
        <v>21</v>
      </c>
    </row>
    <row r="7" spans="1:2" x14ac:dyDescent="0.35">
      <c r="A7" s="1" t="s">
        <v>27</v>
      </c>
      <c r="B7" s="1" t="s">
        <v>22</v>
      </c>
    </row>
    <row r="8" spans="1:2" x14ac:dyDescent="0.35">
      <c r="A8" s="1" t="s">
        <v>26</v>
      </c>
      <c r="B8" s="1" t="s">
        <v>23</v>
      </c>
    </row>
    <row r="9" spans="1:2" x14ac:dyDescent="0.35">
      <c r="A9" s="1" t="s">
        <v>24</v>
      </c>
      <c r="B9" s="1" t="s">
        <v>25</v>
      </c>
    </row>
    <row r="10" spans="1:2" x14ac:dyDescent="0.35">
      <c r="A10" s="1" t="s">
        <v>29</v>
      </c>
      <c r="B10" s="1" t="s">
        <v>30</v>
      </c>
    </row>
    <row r="12" spans="1:2" x14ac:dyDescent="0.35">
      <c r="A12" s="4" t="s">
        <v>19</v>
      </c>
    </row>
    <row r="13" spans="1:2" x14ac:dyDescent="0.35">
      <c r="A13" s="1" t="s">
        <v>1</v>
      </c>
    </row>
    <row r="14" spans="1:2" x14ac:dyDescent="0.35">
      <c r="A14" s="1" t="s">
        <v>5</v>
      </c>
    </row>
    <row r="16" spans="1:2" x14ac:dyDescent="0.35">
      <c r="A16" s="1" t="s">
        <v>31</v>
      </c>
    </row>
    <row r="18" spans="1:1" x14ac:dyDescent="0.35">
      <c r="A18" s="1" t="s">
        <v>32</v>
      </c>
    </row>
    <row r="19" spans="1:1" x14ac:dyDescent="0.35">
      <c r="A19" s="1" t="s">
        <v>33</v>
      </c>
    </row>
    <row r="21" spans="1:1" x14ac:dyDescent="0.35">
      <c r="A21" s="1" t="s">
        <v>34</v>
      </c>
    </row>
    <row r="22" spans="1:1" x14ac:dyDescent="0.35">
      <c r="A22" s="1" t="s">
        <v>20</v>
      </c>
    </row>
    <row r="24" spans="1:1" x14ac:dyDescent="0.35">
      <c r="A2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topLeftCell="D1" zoomScale="90" zoomScaleNormal="90" workbookViewId="0">
      <selection activeCell="P25" sqref="P25"/>
    </sheetView>
  </sheetViews>
  <sheetFormatPr defaultRowHeight="14.4" x14ac:dyDescent="0.3"/>
  <cols>
    <col min="1" max="1" width="9.109375" customWidth="1"/>
    <col min="2" max="2" width="9.21875" customWidth="1"/>
    <col min="3" max="3" width="9.77734375" customWidth="1"/>
    <col min="4" max="4" width="13.33203125" bestFit="1" customWidth="1"/>
    <col min="5" max="5" width="8.88671875" customWidth="1"/>
  </cols>
  <sheetData>
    <row r="1" spans="1:4" x14ac:dyDescent="0.3">
      <c r="A1" s="3" t="s">
        <v>13</v>
      </c>
    </row>
    <row r="3" spans="1:4" x14ac:dyDescent="0.3">
      <c r="A3" t="s">
        <v>9</v>
      </c>
      <c r="B3">
        <v>25</v>
      </c>
    </row>
    <row r="4" spans="1:4" x14ac:dyDescent="0.3">
      <c r="A4" t="s">
        <v>8</v>
      </c>
      <c r="B4">
        <f>1200 - 2*B3</f>
        <v>1150</v>
      </c>
    </row>
    <row r="5" spans="1:4" x14ac:dyDescent="0.3">
      <c r="A5" t="s">
        <v>10</v>
      </c>
      <c r="B5">
        <f>B3*B4</f>
        <v>28750</v>
      </c>
    </row>
    <row r="6" spans="1:4" x14ac:dyDescent="0.3">
      <c r="A6" t="s">
        <v>11</v>
      </c>
      <c r="B6">
        <f>2*B3^2 + 200*B3 + 28000</f>
        <v>34250</v>
      </c>
    </row>
    <row r="7" spans="1:4" x14ac:dyDescent="0.3">
      <c r="A7" t="s">
        <v>12</v>
      </c>
      <c r="B7">
        <f>B5 - B6</f>
        <v>-5500</v>
      </c>
    </row>
    <row r="10" spans="1:4" x14ac:dyDescent="0.3">
      <c r="A10" s="3" t="s">
        <v>14</v>
      </c>
    </row>
    <row r="11" spans="1:4" x14ac:dyDescent="0.3">
      <c r="A11" t="s">
        <v>16</v>
      </c>
      <c r="C11" t="s">
        <v>9</v>
      </c>
      <c r="D11">
        <v>124.9999985490355</v>
      </c>
    </row>
    <row r="12" spans="1:4" x14ac:dyDescent="0.3">
      <c r="C12" t="s">
        <v>8</v>
      </c>
      <c r="D12">
        <f>1200 - 2*D11</f>
        <v>950.00000290192907</v>
      </c>
    </row>
    <row r="13" spans="1:4" x14ac:dyDescent="0.3">
      <c r="C13" t="s">
        <v>10</v>
      </c>
      <c r="D13">
        <f>D11*D12</f>
        <v>118749.99898432485</v>
      </c>
    </row>
    <row r="14" spans="1:4" x14ac:dyDescent="0.3">
      <c r="C14" t="s">
        <v>11</v>
      </c>
      <c r="D14">
        <f>2*D11^2 + 200*D11 + 28000</f>
        <v>84249.998984324848</v>
      </c>
    </row>
    <row r="15" spans="1:4" x14ac:dyDescent="0.3">
      <c r="C15" t="s">
        <v>12</v>
      </c>
      <c r="D15">
        <f>D13 - D14</f>
        <v>34500</v>
      </c>
    </row>
    <row r="16" spans="1:4" x14ac:dyDescent="0.3">
      <c r="A16" s="3" t="s">
        <v>7</v>
      </c>
    </row>
    <row r="17" spans="1:23" x14ac:dyDescent="0.3">
      <c r="A17" t="s">
        <v>37</v>
      </c>
      <c r="C17" s="5">
        <v>25</v>
      </c>
      <c r="D17" s="5">
        <f t="shared" ref="D17:W17" si="0" xml:space="preserve"> C17+10</f>
        <v>35</v>
      </c>
      <c r="E17" s="5">
        <f t="shared" si="0"/>
        <v>45</v>
      </c>
      <c r="F17" s="5">
        <f t="shared" si="0"/>
        <v>55</v>
      </c>
      <c r="G17" s="5">
        <f t="shared" si="0"/>
        <v>65</v>
      </c>
      <c r="H17" s="5">
        <f t="shared" si="0"/>
        <v>75</v>
      </c>
      <c r="I17" s="5">
        <f t="shared" si="0"/>
        <v>85</v>
      </c>
      <c r="J17" s="5">
        <f t="shared" si="0"/>
        <v>95</v>
      </c>
      <c r="K17" s="5">
        <f t="shared" si="0"/>
        <v>105</v>
      </c>
      <c r="L17" s="5">
        <f t="shared" si="0"/>
        <v>115</v>
      </c>
      <c r="M17" s="5">
        <f t="shared" si="0"/>
        <v>125</v>
      </c>
      <c r="N17" s="5">
        <f t="shared" si="0"/>
        <v>135</v>
      </c>
      <c r="O17" s="5">
        <f t="shared" si="0"/>
        <v>145</v>
      </c>
      <c r="P17" s="5">
        <f t="shared" si="0"/>
        <v>155</v>
      </c>
      <c r="Q17" s="5">
        <f t="shared" si="0"/>
        <v>165</v>
      </c>
      <c r="R17" s="5">
        <f t="shared" si="0"/>
        <v>175</v>
      </c>
      <c r="S17" s="5">
        <f t="shared" si="0"/>
        <v>185</v>
      </c>
      <c r="T17" s="5">
        <f t="shared" si="0"/>
        <v>195</v>
      </c>
      <c r="U17" s="5">
        <f t="shared" si="0"/>
        <v>205</v>
      </c>
      <c r="V17" s="5">
        <f t="shared" si="0"/>
        <v>215</v>
      </c>
      <c r="W17" s="5">
        <f t="shared" si="0"/>
        <v>225</v>
      </c>
    </row>
    <row r="18" spans="1:23" x14ac:dyDescent="0.3">
      <c r="A18" t="s">
        <v>3</v>
      </c>
      <c r="B18">
        <f>B5</f>
        <v>28750</v>
      </c>
      <c r="C18" s="6">
        <f t="dataTable" ref="C18:W20" dt2D="0" dtr="1" r1="B3"/>
        <v>28750</v>
      </c>
      <c r="D18" s="6">
        <v>39550</v>
      </c>
      <c r="E18" s="6">
        <v>49950</v>
      </c>
      <c r="F18" s="6">
        <v>59950</v>
      </c>
      <c r="G18" s="6">
        <v>69550</v>
      </c>
      <c r="H18" s="6">
        <v>78750</v>
      </c>
      <c r="I18" s="6">
        <v>87550</v>
      </c>
      <c r="J18" s="6">
        <v>95950</v>
      </c>
      <c r="K18" s="6">
        <v>103950</v>
      </c>
      <c r="L18" s="6">
        <v>111550</v>
      </c>
      <c r="M18" s="6">
        <v>118750</v>
      </c>
      <c r="N18" s="6">
        <v>125550</v>
      </c>
      <c r="O18" s="6">
        <v>131950</v>
      </c>
      <c r="P18" s="6">
        <v>137950</v>
      </c>
      <c r="Q18" s="6">
        <v>143550</v>
      </c>
      <c r="R18" s="6">
        <v>148750</v>
      </c>
      <c r="S18" s="6">
        <v>153550</v>
      </c>
      <c r="T18" s="6">
        <v>157950</v>
      </c>
      <c r="U18" s="6">
        <v>161950</v>
      </c>
      <c r="V18" s="6">
        <v>165550</v>
      </c>
      <c r="W18" s="6">
        <v>168750</v>
      </c>
    </row>
    <row r="19" spans="1:23" x14ac:dyDescent="0.3">
      <c r="A19" t="s">
        <v>2</v>
      </c>
      <c r="B19">
        <f>B6</f>
        <v>34250</v>
      </c>
      <c r="C19" s="6">
        <v>34250</v>
      </c>
      <c r="D19" s="6">
        <v>37450</v>
      </c>
      <c r="E19" s="6">
        <v>41050</v>
      </c>
      <c r="F19" s="6">
        <v>45050</v>
      </c>
      <c r="G19" s="6">
        <v>49450</v>
      </c>
      <c r="H19" s="6">
        <v>54250</v>
      </c>
      <c r="I19" s="6">
        <v>59450</v>
      </c>
      <c r="J19" s="6">
        <v>65050</v>
      </c>
      <c r="K19" s="6">
        <v>71050</v>
      </c>
      <c r="L19" s="6">
        <v>77450</v>
      </c>
      <c r="M19" s="6">
        <v>84250</v>
      </c>
      <c r="N19" s="6">
        <v>91450</v>
      </c>
      <c r="O19" s="6">
        <v>99050</v>
      </c>
      <c r="P19" s="6">
        <v>107050</v>
      </c>
      <c r="Q19" s="6">
        <v>115450</v>
      </c>
      <c r="R19" s="6">
        <v>124250</v>
      </c>
      <c r="S19" s="6">
        <v>133450</v>
      </c>
      <c r="T19" s="6">
        <v>143050</v>
      </c>
      <c r="U19" s="6">
        <v>153050</v>
      </c>
      <c r="V19" s="6">
        <v>163450</v>
      </c>
      <c r="W19" s="6">
        <v>174250</v>
      </c>
    </row>
    <row r="20" spans="1:23" x14ac:dyDescent="0.3">
      <c r="A20" t="s">
        <v>4</v>
      </c>
      <c r="B20">
        <f>B7</f>
        <v>-5500</v>
      </c>
      <c r="C20" s="6">
        <v>-5500</v>
      </c>
      <c r="D20" s="6">
        <v>2100</v>
      </c>
      <c r="E20" s="6">
        <v>8900</v>
      </c>
      <c r="F20" s="6">
        <v>14900</v>
      </c>
      <c r="G20" s="6">
        <v>20100</v>
      </c>
      <c r="H20" s="6">
        <v>24500</v>
      </c>
      <c r="I20" s="6">
        <v>28100</v>
      </c>
      <c r="J20" s="6">
        <v>30900</v>
      </c>
      <c r="K20" s="6">
        <v>32900</v>
      </c>
      <c r="L20" s="6">
        <v>34100</v>
      </c>
      <c r="M20" s="6">
        <v>34500</v>
      </c>
      <c r="N20" s="6">
        <v>34100</v>
      </c>
      <c r="O20" s="6">
        <v>32900</v>
      </c>
      <c r="P20" s="6">
        <v>30900</v>
      </c>
      <c r="Q20" s="6">
        <v>28100</v>
      </c>
      <c r="R20" s="6">
        <v>24500</v>
      </c>
      <c r="S20" s="6">
        <v>20100</v>
      </c>
      <c r="T20" s="6">
        <v>14900</v>
      </c>
      <c r="U20" s="6">
        <v>8900</v>
      </c>
      <c r="V20" s="6">
        <v>2100</v>
      </c>
      <c r="W20" s="6">
        <v>-5500</v>
      </c>
    </row>
    <row r="23" spans="1:23" x14ac:dyDescent="0.3">
      <c r="A23" s="3" t="s">
        <v>18</v>
      </c>
    </row>
    <row r="24" spans="1:23" x14ac:dyDescent="0.3">
      <c r="A24" t="s">
        <v>38</v>
      </c>
    </row>
    <row r="26" spans="1:23" x14ac:dyDescent="0.3">
      <c r="A26" s="3" t="s">
        <v>39</v>
      </c>
    </row>
    <row r="27" spans="1:23" x14ac:dyDescent="0.3">
      <c r="A27" t="s">
        <v>9</v>
      </c>
      <c r="B27">
        <v>217.87087818268529</v>
      </c>
    </row>
    <row r="28" spans="1:23" x14ac:dyDescent="0.3">
      <c r="A28" t="s">
        <v>8</v>
      </c>
      <c r="B28">
        <f>1200 - 2*B27</f>
        <v>764.25824363462948</v>
      </c>
    </row>
    <row r="29" spans="1:23" x14ac:dyDescent="0.3">
      <c r="A29" t="s">
        <v>10</v>
      </c>
      <c r="B29">
        <f>B27*B28</f>
        <v>166509.61469903338</v>
      </c>
    </row>
    <row r="30" spans="1:23" x14ac:dyDescent="0.3">
      <c r="A30" t="s">
        <v>11</v>
      </c>
      <c r="B30">
        <f>2*B27^2 + 200*B27 + 28000</f>
        <v>166509.61475672605</v>
      </c>
    </row>
    <row r="31" spans="1:23" x14ac:dyDescent="0.3">
      <c r="A31" t="s">
        <v>12</v>
      </c>
      <c r="B31">
        <f>B29 - B30</f>
        <v>-5.7692668633535504E-5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A61A-B972-45A5-B6EB-FBB5452F354D}">
  <dimension ref="A1"/>
  <sheetViews>
    <sheetView workbookViewId="0">
      <selection activeCell="P22" sqref="P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Answers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truon</cp:lastModifiedBy>
  <dcterms:created xsi:type="dcterms:W3CDTF">2020-12-09T09:21:50Z</dcterms:created>
  <dcterms:modified xsi:type="dcterms:W3CDTF">2021-11-26T10:26:25Z</dcterms:modified>
</cp:coreProperties>
</file>